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IndexServices\US Domestic\Consultation - S&amp;P NA Tech\"/>
    </mc:Choice>
  </mc:AlternateContent>
  <bookViews>
    <workbookView xWindow="0" yWindow="0" windowWidth="23040" windowHeight="9396" activeTab="3"/>
  </bookViews>
  <sheets>
    <sheet name="GICS Impact" sheetId="3" r:id="rId1"/>
    <sheet name="NA Tech" sheetId="5" r:id="rId2"/>
    <sheet name="Current SDC" sheetId="6" r:id="rId3"/>
    <sheet name="Post GICS SDC" sheetId="7" r:id="rId4"/>
  </sheets>
  <externalReferences>
    <externalReference r:id="rId5"/>
  </externalReferences>
  <definedNames>
    <definedName name="_xlnm._FilterDatabase" localSheetId="2" hidden="1">'Current SDC'!$A$1:$AL$66</definedName>
    <definedName name="_xlnm._FilterDatabase" localSheetId="0" hidden="1">'GICS Impact'!$A$3:$K$1082</definedName>
    <definedName name="_xlnm._FilterDatabase" localSheetId="1" hidden="1">'NA Tech'!$A$1:$AV$300</definedName>
    <definedName name="_xlnm._FilterDatabase" localSheetId="3" hidden="1">'Post GICS SDC'!$A$1:$AL$298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3" i="5" l="1"/>
  <c r="AM4" i="5"/>
  <c r="AM5" i="5"/>
  <c r="AM6" i="5"/>
  <c r="AM7" i="5"/>
  <c r="AM8" i="5"/>
  <c r="AM9" i="5"/>
  <c r="AM10" i="5"/>
  <c r="AM11" i="5"/>
  <c r="AM12" i="5"/>
  <c r="AM13" i="5"/>
  <c r="AM14" i="5"/>
  <c r="AM15" i="5"/>
  <c r="AM16" i="5"/>
  <c r="AM17" i="5"/>
  <c r="AM18" i="5"/>
  <c r="AM19" i="5"/>
  <c r="AM20" i="5"/>
  <c r="AM21" i="5"/>
  <c r="AM22" i="5"/>
  <c r="AM23" i="5"/>
  <c r="AM24" i="5"/>
  <c r="AM25" i="5"/>
  <c r="AM26" i="5"/>
  <c r="AM27" i="5"/>
  <c r="AM28" i="5"/>
  <c r="AM29" i="5"/>
  <c r="AM30" i="5"/>
  <c r="AM31" i="5"/>
  <c r="AM32" i="5"/>
  <c r="AM33" i="5"/>
  <c r="AM34" i="5"/>
  <c r="AM35" i="5"/>
  <c r="AM36" i="5"/>
  <c r="AM37" i="5"/>
  <c r="AM38" i="5"/>
  <c r="AM39" i="5"/>
  <c r="AM40" i="5"/>
  <c r="AM41" i="5"/>
  <c r="AM42" i="5"/>
  <c r="AM43" i="5"/>
  <c r="AM44" i="5"/>
  <c r="AM45" i="5"/>
  <c r="AM46" i="5"/>
  <c r="AM47" i="5"/>
  <c r="AM48" i="5"/>
  <c r="AM49" i="5"/>
  <c r="AM50" i="5"/>
  <c r="AM51" i="5"/>
  <c r="AM52" i="5"/>
  <c r="AM53" i="5"/>
  <c r="AM54" i="5"/>
  <c r="AM55" i="5"/>
  <c r="AM56" i="5"/>
  <c r="AM57" i="5"/>
  <c r="AM58" i="5"/>
  <c r="AM59" i="5"/>
  <c r="AM60" i="5"/>
  <c r="AM61" i="5"/>
  <c r="AM62" i="5"/>
  <c r="AM63" i="5"/>
  <c r="AM64" i="5"/>
  <c r="AM65" i="5"/>
  <c r="AM66" i="5"/>
  <c r="AM67" i="5"/>
  <c r="AM68" i="5"/>
  <c r="AM69" i="5"/>
  <c r="AM70" i="5"/>
  <c r="AM71" i="5"/>
  <c r="AM72" i="5"/>
  <c r="AM73" i="5"/>
  <c r="AM74" i="5"/>
  <c r="AM75" i="5"/>
  <c r="AM76" i="5"/>
  <c r="AM77" i="5"/>
  <c r="AM78" i="5"/>
  <c r="AM79" i="5"/>
  <c r="AM80" i="5"/>
  <c r="AM81" i="5"/>
  <c r="AM82" i="5"/>
  <c r="AM83" i="5"/>
  <c r="AM84" i="5"/>
  <c r="AM85" i="5"/>
  <c r="AM86" i="5"/>
  <c r="AM87" i="5"/>
  <c r="AM88" i="5"/>
  <c r="AM89" i="5"/>
  <c r="AM90" i="5"/>
  <c r="AM91" i="5"/>
  <c r="AM92" i="5"/>
  <c r="AM93" i="5"/>
  <c r="AM94" i="5"/>
  <c r="AM95" i="5"/>
  <c r="AM96" i="5"/>
  <c r="AM97" i="5"/>
  <c r="AM98" i="5"/>
  <c r="AM99" i="5"/>
  <c r="AM100" i="5"/>
  <c r="AM101" i="5"/>
  <c r="AM102" i="5"/>
  <c r="AM103" i="5"/>
  <c r="AM104" i="5"/>
  <c r="AM105" i="5"/>
  <c r="AM106" i="5"/>
  <c r="AM107" i="5"/>
  <c r="AM108" i="5"/>
  <c r="AM109" i="5"/>
  <c r="AM110" i="5"/>
  <c r="AM111" i="5"/>
  <c r="AM112" i="5"/>
  <c r="AM113" i="5"/>
  <c r="AM114" i="5"/>
  <c r="AM115" i="5"/>
  <c r="AM116" i="5"/>
  <c r="AM117" i="5"/>
  <c r="AM118" i="5"/>
  <c r="AM119" i="5"/>
  <c r="AM120" i="5"/>
  <c r="AM121" i="5"/>
  <c r="AM122" i="5"/>
  <c r="AM123" i="5"/>
  <c r="AM124" i="5"/>
  <c r="AM125" i="5"/>
  <c r="AM126" i="5"/>
  <c r="AM127" i="5"/>
  <c r="AM128" i="5"/>
  <c r="AM129" i="5"/>
  <c r="AM130" i="5"/>
  <c r="AM131" i="5"/>
  <c r="AM132" i="5"/>
  <c r="AM133" i="5"/>
  <c r="AM134" i="5"/>
  <c r="AM135" i="5"/>
  <c r="AM136" i="5"/>
  <c r="AM137" i="5"/>
  <c r="AM138" i="5"/>
  <c r="AM139" i="5"/>
  <c r="AM140" i="5"/>
  <c r="AM141" i="5"/>
  <c r="AM142" i="5"/>
  <c r="AM143" i="5"/>
  <c r="AM144" i="5"/>
  <c r="AM145" i="5"/>
  <c r="AM146" i="5"/>
  <c r="AM147" i="5"/>
  <c r="AM148" i="5"/>
  <c r="AM149" i="5"/>
  <c r="AM150" i="5"/>
  <c r="AM151" i="5"/>
  <c r="AM152" i="5"/>
  <c r="AM153" i="5"/>
  <c r="AM154" i="5"/>
  <c r="AM155" i="5"/>
  <c r="AM156" i="5"/>
  <c r="AM157" i="5"/>
  <c r="AM158" i="5"/>
  <c r="AM159" i="5"/>
  <c r="AM160" i="5"/>
  <c r="AM161" i="5"/>
  <c r="AM162" i="5"/>
  <c r="AM163" i="5"/>
  <c r="AM164" i="5"/>
  <c r="AM165" i="5"/>
  <c r="AM166" i="5"/>
  <c r="AM167" i="5"/>
  <c r="AM168" i="5"/>
  <c r="AM169" i="5"/>
  <c r="AM170" i="5"/>
  <c r="AM171" i="5"/>
  <c r="AM172" i="5"/>
  <c r="AM173" i="5"/>
  <c r="AM174" i="5"/>
  <c r="AM175" i="5"/>
  <c r="AM176" i="5"/>
  <c r="AM177" i="5"/>
  <c r="AM178" i="5"/>
  <c r="AM179" i="5"/>
  <c r="AM180" i="5"/>
  <c r="AM181" i="5"/>
  <c r="AM182" i="5"/>
  <c r="AM183" i="5"/>
  <c r="AM184" i="5"/>
  <c r="AM185" i="5"/>
  <c r="AM186" i="5"/>
  <c r="AM187" i="5"/>
  <c r="AM188" i="5"/>
  <c r="AM189" i="5"/>
  <c r="AM190" i="5"/>
  <c r="AM191" i="5"/>
  <c r="AM192" i="5"/>
  <c r="AM193" i="5"/>
  <c r="AM194" i="5"/>
  <c r="AM195" i="5"/>
  <c r="AM196" i="5"/>
  <c r="AM197" i="5"/>
  <c r="AM198" i="5"/>
  <c r="AM199" i="5"/>
  <c r="AM200" i="5"/>
  <c r="AM201" i="5"/>
  <c r="AM202" i="5"/>
  <c r="AM203" i="5"/>
  <c r="AM204" i="5"/>
  <c r="AM205" i="5"/>
  <c r="AM206" i="5"/>
  <c r="AM207" i="5"/>
  <c r="AM208" i="5"/>
  <c r="AM209" i="5"/>
  <c r="AM210" i="5"/>
  <c r="AM211" i="5"/>
  <c r="AM212" i="5"/>
  <c r="AM213" i="5"/>
  <c r="AM214" i="5"/>
  <c r="AM215" i="5"/>
  <c r="AM216" i="5"/>
  <c r="AM217" i="5"/>
  <c r="AM218" i="5"/>
  <c r="AM219" i="5"/>
  <c r="AM220" i="5"/>
  <c r="AM221" i="5"/>
  <c r="AM222" i="5"/>
  <c r="AM223" i="5"/>
  <c r="AM224" i="5"/>
  <c r="AM225" i="5"/>
  <c r="AM226" i="5"/>
  <c r="AM227" i="5"/>
  <c r="AM228" i="5"/>
  <c r="AM229" i="5"/>
  <c r="AM230" i="5"/>
  <c r="AM231" i="5"/>
  <c r="AM232" i="5"/>
  <c r="AM233" i="5"/>
  <c r="AM234" i="5"/>
  <c r="AM235" i="5"/>
  <c r="AM236" i="5"/>
  <c r="AM237" i="5"/>
  <c r="AM238" i="5"/>
  <c r="AM239" i="5"/>
  <c r="AM240" i="5"/>
  <c r="AM241" i="5"/>
  <c r="AM242" i="5"/>
  <c r="AM243" i="5"/>
  <c r="AM244" i="5"/>
  <c r="AM245" i="5"/>
  <c r="AM246" i="5"/>
  <c r="AM247" i="5"/>
  <c r="AM248" i="5"/>
  <c r="AM249" i="5"/>
  <c r="AM250" i="5"/>
  <c r="AM251" i="5"/>
  <c r="AM252" i="5"/>
  <c r="AM253" i="5"/>
  <c r="AM254" i="5"/>
  <c r="AM255" i="5"/>
  <c r="AM256" i="5"/>
  <c r="AM257" i="5"/>
  <c r="AM258" i="5"/>
  <c r="AM259" i="5"/>
  <c r="AM260" i="5"/>
  <c r="AM261" i="5"/>
  <c r="AM262" i="5"/>
  <c r="AM263" i="5"/>
  <c r="AM264" i="5"/>
  <c r="AM265" i="5"/>
  <c r="AM266" i="5"/>
  <c r="AM267" i="5"/>
  <c r="AM268" i="5"/>
  <c r="AM269" i="5"/>
  <c r="AM270" i="5"/>
  <c r="AM271" i="5"/>
  <c r="AM272" i="5"/>
  <c r="AM273" i="5"/>
  <c r="AM274" i="5"/>
  <c r="AM275" i="5"/>
  <c r="AM276" i="5"/>
  <c r="AM277" i="5"/>
  <c r="AM278" i="5"/>
  <c r="AM279" i="5"/>
  <c r="AM280" i="5"/>
  <c r="AM281" i="5"/>
  <c r="AM282" i="5"/>
  <c r="AM283" i="5"/>
  <c r="AM284" i="5"/>
  <c r="AM285" i="5"/>
  <c r="AM286" i="5"/>
  <c r="AM287" i="5"/>
  <c r="AM288" i="5"/>
  <c r="AM289" i="5"/>
  <c r="AM290" i="5"/>
  <c r="AM291" i="5"/>
  <c r="AM292" i="5"/>
  <c r="AM293" i="5"/>
  <c r="AM294" i="5"/>
  <c r="AM295" i="5"/>
  <c r="AM296" i="5"/>
  <c r="AM297" i="5"/>
  <c r="AM298" i="5"/>
  <c r="AM299" i="5"/>
  <c r="AQ242" i="5"/>
  <c r="AQ236" i="5"/>
  <c r="AQ189" i="5"/>
  <c r="AQ67" i="5"/>
  <c r="AQ144" i="5"/>
  <c r="AQ294" i="5"/>
  <c r="AQ291" i="5"/>
  <c r="AQ25" i="5"/>
  <c r="AQ18" i="5"/>
  <c r="AQ15" i="5"/>
  <c r="AQ205" i="5"/>
  <c r="AQ194" i="5"/>
  <c r="AQ71" i="5"/>
  <c r="AQ79" i="5"/>
  <c r="AQ275" i="5"/>
  <c r="AQ86" i="5"/>
  <c r="AQ7" i="5"/>
  <c r="AQ2" i="5"/>
  <c r="AQ6" i="5"/>
  <c r="AQ271" i="5"/>
  <c r="AQ40" i="5"/>
  <c r="AQ227" i="5"/>
  <c r="AQ31" i="5"/>
  <c r="AQ3" i="5"/>
  <c r="AQ26" i="5"/>
  <c r="AQ75" i="5"/>
  <c r="AQ277" i="5"/>
  <c r="AQ115" i="5"/>
  <c r="AQ214" i="5"/>
  <c r="AQ114" i="5"/>
  <c r="AQ39" i="5"/>
  <c r="AQ45" i="5"/>
  <c r="AQ239" i="5"/>
  <c r="AQ142" i="5"/>
  <c r="AQ203" i="5"/>
  <c r="AQ24" i="5"/>
  <c r="AQ260" i="5"/>
  <c r="AQ149" i="5"/>
  <c r="AQ59" i="5"/>
  <c r="AQ124" i="5"/>
  <c r="AQ238" i="5"/>
  <c r="AQ28" i="5"/>
  <c r="AQ111" i="5"/>
  <c r="AQ196" i="5"/>
  <c r="AQ234" i="5"/>
  <c r="AQ19" i="5"/>
  <c r="AQ140" i="5"/>
  <c r="AQ229" i="5"/>
  <c r="AQ117" i="5"/>
  <c r="AQ175" i="5"/>
  <c r="AQ136" i="5"/>
  <c r="AQ121" i="5"/>
  <c r="AQ68" i="5"/>
  <c r="AQ17" i="5"/>
  <c r="AQ279" i="5"/>
  <c r="AQ259" i="5"/>
  <c r="AQ47" i="5"/>
  <c r="AQ157" i="5"/>
  <c r="AQ82" i="5"/>
  <c r="AQ62" i="5"/>
  <c r="AQ209" i="5"/>
  <c r="AQ106" i="5"/>
  <c r="AQ76" i="5"/>
  <c r="AQ254" i="5"/>
  <c r="AQ161" i="5"/>
  <c r="AQ119" i="5"/>
  <c r="AQ262" i="5"/>
  <c r="AQ237" i="5"/>
  <c r="AQ207" i="5"/>
  <c r="AQ29" i="5"/>
  <c r="AQ248" i="5"/>
  <c r="AQ168" i="5"/>
  <c r="AQ292" i="5"/>
  <c r="AQ132" i="5"/>
  <c r="AQ199" i="5"/>
  <c r="AQ169" i="5"/>
  <c r="AQ152" i="5"/>
  <c r="AQ219" i="5"/>
  <c r="AQ65" i="5"/>
  <c r="AQ284" i="5"/>
  <c r="AQ85" i="5"/>
  <c r="AQ108" i="5"/>
  <c r="AQ261" i="5"/>
  <c r="AQ5" i="5"/>
  <c r="AQ128" i="5"/>
  <c r="AQ33" i="5"/>
  <c r="AQ223" i="5"/>
  <c r="AQ183" i="5"/>
  <c r="AQ99" i="5"/>
  <c r="AQ154" i="5"/>
  <c r="AQ37" i="5"/>
  <c r="AQ272" i="5"/>
  <c r="AQ217" i="5"/>
  <c r="AQ56" i="5"/>
  <c r="AQ100" i="5"/>
  <c r="AQ243" i="5"/>
  <c r="AQ77" i="5"/>
  <c r="AQ145" i="5"/>
  <c r="AQ50" i="5"/>
  <c r="AQ81" i="5"/>
  <c r="AQ228" i="5"/>
  <c r="AQ97" i="5"/>
  <c r="AQ112" i="5"/>
  <c r="AQ30" i="5"/>
  <c r="AQ91" i="5"/>
  <c r="AQ44" i="5"/>
  <c r="AQ278" i="5"/>
  <c r="AQ146" i="5"/>
  <c r="AQ80" i="5"/>
  <c r="AQ195" i="5"/>
  <c r="AQ98" i="5"/>
  <c r="AQ244" i="5"/>
  <c r="AQ256" i="5"/>
  <c r="AQ249" i="5"/>
  <c r="AQ231" i="5"/>
  <c r="AQ268" i="5"/>
  <c r="AQ150" i="5"/>
  <c r="AQ8" i="5"/>
  <c r="AQ190" i="5"/>
  <c r="AQ14" i="5"/>
  <c r="AQ27" i="5"/>
  <c r="AQ218" i="5"/>
  <c r="AQ155" i="5"/>
  <c r="AQ135" i="5"/>
  <c r="AQ94" i="5"/>
  <c r="AQ54" i="5"/>
  <c r="AQ83" i="5"/>
  <c r="AQ258" i="5"/>
  <c r="AQ240" i="5"/>
  <c r="AQ36" i="5"/>
  <c r="AQ102" i="5"/>
  <c r="AQ201" i="5"/>
  <c r="AQ130" i="5"/>
  <c r="AQ131" i="5"/>
  <c r="AQ163" i="5"/>
  <c r="AQ283" i="5"/>
  <c r="AQ60" i="5"/>
  <c r="AQ159" i="5"/>
  <c r="AQ274" i="5"/>
  <c r="AQ122" i="5"/>
  <c r="AQ187" i="5"/>
  <c r="AQ253" i="5"/>
  <c r="AQ93" i="5"/>
  <c r="AQ11" i="5"/>
  <c r="AQ197" i="5"/>
  <c r="AQ265" i="5"/>
  <c r="AQ247" i="5"/>
  <c r="AQ267" i="5"/>
  <c r="AQ46" i="5"/>
  <c r="AQ23" i="5"/>
  <c r="AQ4" i="5"/>
  <c r="AQ134" i="5"/>
  <c r="AQ53" i="5"/>
  <c r="AQ166" i="5"/>
  <c r="AQ281" i="5"/>
  <c r="AQ143" i="5"/>
  <c r="AQ49" i="5"/>
  <c r="AQ222" i="5"/>
  <c r="AQ212" i="5"/>
  <c r="AQ147" i="5"/>
  <c r="AQ215" i="5"/>
  <c r="AQ165" i="5"/>
  <c r="AQ170" i="5"/>
  <c r="AQ280" i="5"/>
  <c r="AQ12" i="5"/>
  <c r="AQ266" i="5"/>
  <c r="AQ245" i="5"/>
  <c r="AQ164" i="5"/>
  <c r="AQ84" i="5"/>
  <c r="AQ96" i="5"/>
  <c r="AQ13" i="5"/>
  <c r="AQ90" i="5"/>
  <c r="AQ52" i="5"/>
  <c r="AQ21" i="5"/>
  <c r="AQ48" i="5"/>
  <c r="AQ137" i="5"/>
  <c r="AQ241" i="5"/>
  <c r="AQ204" i="5"/>
  <c r="AQ177" i="5"/>
  <c r="AQ200" i="5"/>
  <c r="AQ221" i="5"/>
  <c r="AQ208" i="5"/>
  <c r="AQ297" i="5"/>
  <c r="AQ233" i="5"/>
  <c r="AQ120" i="5"/>
  <c r="AQ192" i="5"/>
  <c r="AQ226" i="5"/>
  <c r="AQ22" i="5"/>
  <c r="AQ89" i="5"/>
  <c r="AQ193" i="5"/>
  <c r="AQ92" i="5"/>
  <c r="AQ173" i="5"/>
  <c r="AQ251" i="5"/>
  <c r="AQ263" i="5"/>
  <c r="AQ38" i="5"/>
  <c r="AQ139" i="5"/>
  <c r="AQ213" i="5"/>
  <c r="AQ88" i="5"/>
  <c r="AQ285" i="5"/>
  <c r="AQ118" i="5"/>
  <c r="AQ270" i="5"/>
  <c r="AQ20" i="5"/>
  <c r="AQ216" i="5"/>
  <c r="AQ167" i="5"/>
  <c r="AQ63" i="5"/>
  <c r="AQ176" i="5"/>
  <c r="AQ35" i="5"/>
  <c r="AQ64" i="5"/>
  <c r="AQ181" i="5"/>
  <c r="AQ289" i="5"/>
  <c r="AQ141" i="5"/>
  <c r="AQ51" i="5"/>
  <c r="AQ180" i="5"/>
  <c r="AQ220" i="5"/>
  <c r="AQ61" i="5"/>
  <c r="AQ58" i="5"/>
  <c r="AQ153" i="5"/>
  <c r="AQ296" i="5"/>
  <c r="AQ273" i="5"/>
  <c r="AQ72" i="5"/>
  <c r="AQ252" i="5"/>
  <c r="AQ179" i="5"/>
  <c r="AQ70" i="5"/>
  <c r="AQ264" i="5"/>
  <c r="AQ34" i="5"/>
  <c r="AQ295" i="5"/>
  <c r="AQ232" i="5"/>
  <c r="AQ116" i="5"/>
  <c r="AQ74" i="5"/>
  <c r="AQ184" i="5"/>
  <c r="AQ138" i="5"/>
  <c r="AQ110" i="5"/>
  <c r="AQ16" i="5"/>
  <c r="AQ224" i="5"/>
  <c r="AQ235" i="5"/>
  <c r="AQ66" i="5"/>
  <c r="AQ206" i="5"/>
  <c r="AQ101" i="5"/>
  <c r="AQ125" i="5"/>
  <c r="AQ290" i="5"/>
  <c r="AQ160" i="5"/>
  <c r="AQ41" i="5"/>
  <c r="AQ104" i="5"/>
  <c r="AQ230" i="5"/>
  <c r="AQ107" i="5"/>
  <c r="AQ158" i="5"/>
  <c r="AQ191" i="5"/>
  <c r="AQ255" i="5"/>
  <c r="AQ246" i="5"/>
  <c r="AQ288" i="5"/>
  <c r="AQ198" i="5"/>
  <c r="AQ73" i="5"/>
  <c r="AQ148" i="5"/>
  <c r="AQ171" i="5"/>
  <c r="AQ210" i="5"/>
  <c r="AQ9" i="5"/>
  <c r="AQ178" i="5"/>
  <c r="AQ87" i="5"/>
  <c r="AQ109" i="5"/>
  <c r="AQ151" i="5"/>
  <c r="AQ282" i="5"/>
  <c r="AQ42" i="5"/>
  <c r="AQ95" i="5"/>
  <c r="AQ55" i="5"/>
  <c r="AQ43" i="5"/>
  <c r="AQ126" i="5"/>
  <c r="AQ57" i="5"/>
  <c r="AQ286" i="5"/>
  <c r="AQ182" i="5"/>
  <c r="AQ276" i="5"/>
  <c r="AQ103" i="5"/>
  <c r="AQ127" i="5"/>
  <c r="AQ188" i="5"/>
  <c r="AQ113" i="5"/>
  <c r="AQ174" i="5"/>
  <c r="AQ32" i="5"/>
  <c r="AQ172" i="5"/>
  <c r="AQ257" i="5"/>
  <c r="AQ185" i="5"/>
  <c r="AQ287" i="5"/>
  <c r="AQ269" i="5"/>
  <c r="AQ78" i="5"/>
  <c r="AQ156" i="5"/>
  <c r="AQ225" i="5"/>
  <c r="AQ186" i="5"/>
  <c r="AQ162" i="5"/>
  <c r="AQ69" i="5"/>
  <c r="AQ105" i="5"/>
  <c r="AQ211" i="5"/>
  <c r="AQ129" i="5"/>
  <c r="AQ123" i="5"/>
  <c r="AQ250" i="5"/>
  <c r="AQ202" i="5"/>
  <c r="AQ10" i="5"/>
  <c r="AQ293" i="5"/>
  <c r="AQ133" i="5"/>
  <c r="AN161" i="5" l="1"/>
  <c r="AO161" i="5" s="1"/>
  <c r="AR161" i="5"/>
  <c r="AN119" i="5"/>
  <c r="AO119" i="5" s="1"/>
  <c r="AR119" i="5"/>
  <c r="AN262" i="5"/>
  <c r="AO262" i="5" s="1"/>
  <c r="AR262" i="5"/>
  <c r="AN237" i="5"/>
  <c r="AO237" i="5" s="1"/>
  <c r="AR237" i="5"/>
  <c r="AN207" i="5"/>
  <c r="AO207" i="5" s="1"/>
  <c r="AR207" i="5"/>
  <c r="AN29" i="5"/>
  <c r="AO29" i="5" s="1"/>
  <c r="AR29" i="5"/>
  <c r="AN248" i="5"/>
  <c r="AO248" i="5" s="1"/>
  <c r="AR248" i="5"/>
  <c r="AN168" i="5"/>
  <c r="AO168" i="5" s="1"/>
  <c r="AR168" i="5"/>
  <c r="AN292" i="5"/>
  <c r="AO292" i="5" s="1"/>
  <c r="AR292" i="5"/>
  <c r="AN132" i="5"/>
  <c r="AO132" i="5" s="1"/>
  <c r="AR132" i="5"/>
  <c r="AN199" i="5"/>
  <c r="AO199" i="5" s="1"/>
  <c r="AR199" i="5"/>
  <c r="AN169" i="5"/>
  <c r="AO169" i="5" s="1"/>
  <c r="AR169" i="5"/>
  <c r="AN152" i="5"/>
  <c r="AO152" i="5" s="1"/>
  <c r="AR152" i="5"/>
  <c r="AN219" i="5"/>
  <c r="AO219" i="5" s="1"/>
  <c r="AR219" i="5"/>
  <c r="AN65" i="5"/>
  <c r="AO65" i="5" s="1"/>
  <c r="AR65" i="5"/>
  <c r="AN284" i="5"/>
  <c r="AO284" i="5" s="1"/>
  <c r="AR284" i="5"/>
  <c r="AN85" i="5"/>
  <c r="AO85" i="5" s="1"/>
  <c r="AR85" i="5"/>
  <c r="AN108" i="5"/>
  <c r="AO108" i="5" s="1"/>
  <c r="AR108" i="5"/>
  <c r="AN261" i="5"/>
  <c r="AO261" i="5" s="1"/>
  <c r="AR261" i="5"/>
  <c r="AN5" i="5"/>
  <c r="AO5" i="5" s="1"/>
  <c r="AR5" i="5"/>
  <c r="AN128" i="5"/>
  <c r="AO128" i="5" s="1"/>
  <c r="AR128" i="5"/>
  <c r="AN33" i="5"/>
  <c r="AO33" i="5" s="1"/>
  <c r="AR33" i="5"/>
  <c r="AN223" i="5"/>
  <c r="AO223" i="5" s="1"/>
  <c r="AR223" i="5"/>
  <c r="AN183" i="5"/>
  <c r="AO183" i="5" s="1"/>
  <c r="AR183" i="5"/>
  <c r="AN99" i="5"/>
  <c r="AO99" i="5" s="1"/>
  <c r="AR99" i="5"/>
  <c r="AN154" i="5"/>
  <c r="AO154" i="5" s="1"/>
  <c r="AR154" i="5"/>
  <c r="AN37" i="5"/>
  <c r="AO37" i="5" s="1"/>
  <c r="AR37" i="5"/>
  <c r="AN272" i="5"/>
  <c r="AO272" i="5" s="1"/>
  <c r="AR272" i="5"/>
  <c r="AN217" i="5"/>
  <c r="AO217" i="5" s="1"/>
  <c r="AR217" i="5"/>
  <c r="AN56" i="5"/>
  <c r="AO56" i="5" s="1"/>
  <c r="AR56" i="5"/>
  <c r="AN100" i="5"/>
  <c r="AO100" i="5" s="1"/>
  <c r="AR100" i="5"/>
  <c r="AN243" i="5"/>
  <c r="AO243" i="5" s="1"/>
  <c r="AR243" i="5"/>
  <c r="AN77" i="5"/>
  <c r="AO77" i="5" s="1"/>
  <c r="AR77" i="5"/>
  <c r="AN145" i="5"/>
  <c r="AO145" i="5" s="1"/>
  <c r="AR145" i="5"/>
  <c r="AN50" i="5"/>
  <c r="AO50" i="5" s="1"/>
  <c r="AR50" i="5"/>
  <c r="AN81" i="5"/>
  <c r="AO81" i="5" s="1"/>
  <c r="AR81" i="5"/>
  <c r="AN228" i="5"/>
  <c r="AO228" i="5" s="1"/>
  <c r="AR228" i="5"/>
  <c r="AN97" i="5"/>
  <c r="AO97" i="5" s="1"/>
  <c r="AR97" i="5"/>
  <c r="AN112" i="5"/>
  <c r="AO112" i="5" s="1"/>
  <c r="AR112" i="5"/>
  <c r="AN30" i="5"/>
  <c r="AO30" i="5" s="1"/>
  <c r="AR30" i="5"/>
  <c r="AN91" i="5"/>
  <c r="AO91" i="5" s="1"/>
  <c r="AR91" i="5"/>
  <c r="AN44" i="5"/>
  <c r="AO44" i="5" s="1"/>
  <c r="AR44" i="5"/>
  <c r="AN278" i="5"/>
  <c r="AO278" i="5" s="1"/>
  <c r="AR278" i="5"/>
  <c r="AN146" i="5"/>
  <c r="AO146" i="5" s="1"/>
  <c r="AR146" i="5"/>
  <c r="AN80" i="5"/>
  <c r="AO80" i="5" s="1"/>
  <c r="AR80" i="5"/>
  <c r="AN195" i="5"/>
  <c r="AO195" i="5" s="1"/>
  <c r="AR195" i="5"/>
  <c r="AN98" i="5"/>
  <c r="AO98" i="5" s="1"/>
  <c r="AR98" i="5"/>
  <c r="AN244" i="5"/>
  <c r="AO244" i="5" s="1"/>
  <c r="AR244" i="5"/>
  <c r="AN256" i="5"/>
  <c r="AO256" i="5" s="1"/>
  <c r="AR256" i="5"/>
  <c r="AN249" i="5"/>
  <c r="AO249" i="5" s="1"/>
  <c r="AR249" i="5"/>
  <c r="AN231" i="5"/>
  <c r="AO231" i="5" s="1"/>
  <c r="AR231" i="5"/>
  <c r="AN268" i="5"/>
  <c r="AO268" i="5" s="1"/>
  <c r="AR268" i="5"/>
  <c r="AN150" i="5"/>
  <c r="AO150" i="5" s="1"/>
  <c r="AR150" i="5"/>
  <c r="AN8" i="5"/>
  <c r="AO8" i="5" s="1"/>
  <c r="AR8" i="5"/>
  <c r="AN190" i="5"/>
  <c r="AO190" i="5" s="1"/>
  <c r="AR190" i="5"/>
  <c r="AN14" i="5"/>
  <c r="AO14" i="5" s="1"/>
  <c r="AR14" i="5"/>
  <c r="AN27" i="5"/>
  <c r="AO27" i="5" s="1"/>
  <c r="AR27" i="5"/>
  <c r="AN218" i="5"/>
  <c r="AO218" i="5" s="1"/>
  <c r="AR218" i="5"/>
  <c r="AN155" i="5"/>
  <c r="AO155" i="5" s="1"/>
  <c r="AR155" i="5"/>
  <c r="AN135" i="5"/>
  <c r="AO135" i="5" s="1"/>
  <c r="AR135" i="5"/>
  <c r="AN94" i="5"/>
  <c r="AO94" i="5" s="1"/>
  <c r="AR94" i="5"/>
  <c r="AN54" i="5"/>
  <c r="AO54" i="5" s="1"/>
  <c r="AR54" i="5"/>
  <c r="AN83" i="5"/>
  <c r="AO83" i="5" s="1"/>
  <c r="AR83" i="5"/>
  <c r="AN258" i="5"/>
  <c r="AO258" i="5" s="1"/>
  <c r="AR258" i="5"/>
  <c r="AN240" i="5"/>
  <c r="AO240" i="5" s="1"/>
  <c r="AR240" i="5"/>
  <c r="AN36" i="5"/>
  <c r="AO36" i="5" s="1"/>
  <c r="AR36" i="5"/>
  <c r="AN102" i="5"/>
  <c r="AO102" i="5" s="1"/>
  <c r="AR102" i="5"/>
  <c r="AN201" i="5"/>
  <c r="AO201" i="5" s="1"/>
  <c r="AR201" i="5"/>
  <c r="AN130" i="5"/>
  <c r="AO130" i="5" s="1"/>
  <c r="AR130" i="5"/>
  <c r="AN131" i="5"/>
  <c r="AO131" i="5" s="1"/>
  <c r="AR131" i="5"/>
  <c r="AN163" i="5"/>
  <c r="AO163" i="5" s="1"/>
  <c r="AR163" i="5"/>
  <c r="AN283" i="5"/>
  <c r="AO283" i="5" s="1"/>
  <c r="AR283" i="5"/>
  <c r="AN60" i="5"/>
  <c r="AO60" i="5" s="1"/>
  <c r="AR60" i="5"/>
  <c r="AN159" i="5"/>
  <c r="AO159" i="5" s="1"/>
  <c r="AR159" i="5"/>
  <c r="AN274" i="5"/>
  <c r="AO274" i="5" s="1"/>
  <c r="AR274" i="5"/>
  <c r="AN122" i="5"/>
  <c r="AO122" i="5" s="1"/>
  <c r="AR122" i="5"/>
  <c r="AN187" i="5"/>
  <c r="AO187" i="5" s="1"/>
  <c r="AR187" i="5"/>
  <c r="AN253" i="5"/>
  <c r="AO253" i="5" s="1"/>
  <c r="AR253" i="5"/>
  <c r="AN93" i="5"/>
  <c r="AO93" i="5" s="1"/>
  <c r="AR93" i="5"/>
  <c r="AN11" i="5"/>
  <c r="AO11" i="5" s="1"/>
  <c r="AR11" i="5"/>
  <c r="AN197" i="5"/>
  <c r="AO197" i="5" s="1"/>
  <c r="AR197" i="5"/>
  <c r="AN265" i="5"/>
  <c r="AO265" i="5" s="1"/>
  <c r="AR265" i="5"/>
  <c r="AN247" i="5"/>
  <c r="AO247" i="5" s="1"/>
  <c r="AR247" i="5"/>
  <c r="AN267" i="5"/>
  <c r="AO267" i="5" s="1"/>
  <c r="AR267" i="5"/>
  <c r="AN46" i="5"/>
  <c r="AO46" i="5" s="1"/>
  <c r="AR46" i="5"/>
  <c r="AN23" i="5"/>
  <c r="AO23" i="5" s="1"/>
  <c r="AR23" i="5"/>
  <c r="AN4" i="5"/>
  <c r="AO4" i="5" s="1"/>
  <c r="AR4" i="5"/>
  <c r="AN134" i="5"/>
  <c r="AO134" i="5" s="1"/>
  <c r="AR134" i="5"/>
  <c r="AN53" i="5"/>
  <c r="AO53" i="5" s="1"/>
  <c r="AR53" i="5"/>
  <c r="AN166" i="5"/>
  <c r="AO166" i="5" s="1"/>
  <c r="AR166" i="5"/>
  <c r="AN281" i="5"/>
  <c r="AO281" i="5" s="1"/>
  <c r="AR281" i="5"/>
  <c r="AN143" i="5"/>
  <c r="AO143" i="5" s="1"/>
  <c r="AR143" i="5"/>
  <c r="AN49" i="5"/>
  <c r="AO49" i="5" s="1"/>
  <c r="AR49" i="5"/>
  <c r="AN298" i="5"/>
  <c r="AO298" i="5" s="1"/>
  <c r="AR298" i="5"/>
  <c r="AN222" i="5"/>
  <c r="AO222" i="5" s="1"/>
  <c r="AR222" i="5"/>
  <c r="AN212" i="5"/>
  <c r="AO212" i="5" s="1"/>
  <c r="AR212" i="5"/>
  <c r="AN147" i="5"/>
  <c r="AO147" i="5" s="1"/>
  <c r="AR147" i="5"/>
  <c r="AN215" i="5"/>
  <c r="AO215" i="5" s="1"/>
  <c r="AR215" i="5"/>
  <c r="AN165" i="5"/>
  <c r="AO165" i="5" s="1"/>
  <c r="AR165" i="5"/>
  <c r="AN170" i="5"/>
  <c r="AO170" i="5" s="1"/>
  <c r="AR170" i="5"/>
  <c r="AN280" i="5"/>
  <c r="AO280" i="5" s="1"/>
  <c r="AR280" i="5"/>
  <c r="AN12" i="5"/>
  <c r="AO12" i="5" s="1"/>
  <c r="AR12" i="5"/>
  <c r="AN266" i="5"/>
  <c r="AO266" i="5" s="1"/>
  <c r="AR266" i="5"/>
  <c r="AN245" i="5"/>
  <c r="AO245" i="5" s="1"/>
  <c r="AR245" i="5"/>
  <c r="AN164" i="5"/>
  <c r="AO164" i="5" s="1"/>
  <c r="AR164" i="5"/>
  <c r="AN84" i="5"/>
  <c r="AO84" i="5" s="1"/>
  <c r="AR84" i="5"/>
  <c r="AN96" i="5"/>
  <c r="AO96" i="5" s="1"/>
  <c r="AR96" i="5"/>
  <c r="AN13" i="5"/>
  <c r="AO13" i="5" s="1"/>
  <c r="AR13" i="5"/>
  <c r="AN90" i="5"/>
  <c r="AO90" i="5" s="1"/>
  <c r="AR90" i="5"/>
  <c r="AN52" i="5"/>
  <c r="AO52" i="5" s="1"/>
  <c r="AR52" i="5"/>
  <c r="AN299" i="5"/>
  <c r="AO299" i="5" s="1"/>
  <c r="AR299" i="5"/>
  <c r="AN21" i="5"/>
  <c r="AO21" i="5" s="1"/>
  <c r="AR21" i="5"/>
  <c r="AN48" i="5"/>
  <c r="AO48" i="5" s="1"/>
  <c r="AR48" i="5"/>
  <c r="AN137" i="5"/>
  <c r="AO137" i="5" s="1"/>
  <c r="AR137" i="5"/>
  <c r="AN241" i="5"/>
  <c r="AO241" i="5" s="1"/>
  <c r="AR241" i="5"/>
  <c r="AN204" i="5"/>
  <c r="AO204" i="5" s="1"/>
  <c r="AR204" i="5"/>
  <c r="AN177" i="5"/>
  <c r="AO177" i="5" s="1"/>
  <c r="AR177" i="5"/>
  <c r="AN200" i="5"/>
  <c r="AO200" i="5" s="1"/>
  <c r="AR200" i="5"/>
  <c r="AN221" i="5"/>
  <c r="AO221" i="5" s="1"/>
  <c r="AR221" i="5"/>
  <c r="AN208" i="5"/>
  <c r="AO208" i="5" s="1"/>
  <c r="AR208" i="5"/>
  <c r="AN297" i="5"/>
  <c r="AO297" i="5" s="1"/>
  <c r="AR297" i="5"/>
  <c r="AN233" i="5"/>
  <c r="AO233" i="5" s="1"/>
  <c r="AR233" i="5"/>
  <c r="AN120" i="5"/>
  <c r="AO120" i="5" s="1"/>
  <c r="AR120" i="5"/>
  <c r="AN192" i="5"/>
  <c r="AO192" i="5" s="1"/>
  <c r="AR192" i="5"/>
  <c r="AN226" i="5"/>
  <c r="AO226" i="5" s="1"/>
  <c r="AR226" i="5"/>
  <c r="AN22" i="5"/>
  <c r="AO22" i="5" s="1"/>
  <c r="AR22" i="5"/>
  <c r="AN89" i="5"/>
  <c r="AO89" i="5" s="1"/>
  <c r="AR89" i="5"/>
  <c r="AN193" i="5"/>
  <c r="AO193" i="5" s="1"/>
  <c r="AR193" i="5"/>
  <c r="AN92" i="5"/>
  <c r="AO92" i="5" s="1"/>
  <c r="AR92" i="5"/>
  <c r="AN173" i="5"/>
  <c r="AO173" i="5" s="1"/>
  <c r="AR173" i="5"/>
  <c r="AN251" i="5"/>
  <c r="AO251" i="5" s="1"/>
  <c r="AR251" i="5"/>
  <c r="AN263" i="5"/>
  <c r="AO263" i="5" s="1"/>
  <c r="AR263" i="5"/>
  <c r="AN38" i="5"/>
  <c r="AO38" i="5" s="1"/>
  <c r="AR38" i="5"/>
  <c r="AN139" i="5"/>
  <c r="AO139" i="5" s="1"/>
  <c r="AR139" i="5"/>
  <c r="AN213" i="5"/>
  <c r="AO213" i="5" s="1"/>
  <c r="AR213" i="5"/>
  <c r="AN88" i="5"/>
  <c r="AO88" i="5" s="1"/>
  <c r="AR88" i="5"/>
  <c r="AN285" i="5"/>
  <c r="AO285" i="5" s="1"/>
  <c r="AR285" i="5"/>
  <c r="AN118" i="5"/>
  <c r="AO118" i="5" s="1"/>
  <c r="AR118" i="5"/>
  <c r="AN270" i="5"/>
  <c r="AO270" i="5" s="1"/>
  <c r="AR270" i="5"/>
  <c r="AN20" i="5"/>
  <c r="AO20" i="5" s="1"/>
  <c r="AR20" i="5"/>
  <c r="AN216" i="5"/>
  <c r="AO216" i="5" s="1"/>
  <c r="AR216" i="5"/>
  <c r="AN167" i="5"/>
  <c r="AO167" i="5" s="1"/>
  <c r="AR167" i="5"/>
  <c r="AN63" i="5"/>
  <c r="AO63" i="5" s="1"/>
  <c r="AR63" i="5"/>
  <c r="AN176" i="5"/>
  <c r="AO176" i="5" s="1"/>
  <c r="AR176" i="5"/>
  <c r="AN35" i="5"/>
  <c r="AO35" i="5" s="1"/>
  <c r="AR35" i="5"/>
  <c r="AN64" i="5"/>
  <c r="AO64" i="5" s="1"/>
  <c r="AR64" i="5"/>
  <c r="AN181" i="5"/>
  <c r="AO181" i="5" s="1"/>
  <c r="AR181" i="5"/>
  <c r="AN289" i="5"/>
  <c r="AO289" i="5" s="1"/>
  <c r="AR289" i="5"/>
  <c r="AN141" i="5"/>
  <c r="AO141" i="5" s="1"/>
  <c r="AR141" i="5"/>
  <c r="AN51" i="5"/>
  <c r="AO51" i="5" s="1"/>
  <c r="AR51" i="5"/>
  <c r="AN180" i="5"/>
  <c r="AO180" i="5" s="1"/>
  <c r="AR180" i="5"/>
  <c r="AN220" i="5"/>
  <c r="AO220" i="5" s="1"/>
  <c r="AR220" i="5"/>
  <c r="AN61" i="5"/>
  <c r="AO61" i="5" s="1"/>
  <c r="AR61" i="5"/>
  <c r="AN58" i="5"/>
  <c r="AO58" i="5" s="1"/>
  <c r="AR58" i="5"/>
  <c r="AN153" i="5"/>
  <c r="AO153" i="5" s="1"/>
  <c r="AR153" i="5"/>
  <c r="AN296" i="5"/>
  <c r="AO296" i="5" s="1"/>
  <c r="AR296" i="5"/>
  <c r="AN273" i="5"/>
  <c r="AO273" i="5" s="1"/>
  <c r="AR273" i="5"/>
  <c r="AN72" i="5"/>
  <c r="AO72" i="5" s="1"/>
  <c r="AR72" i="5"/>
  <c r="AN252" i="5"/>
  <c r="AO252" i="5" s="1"/>
  <c r="AR252" i="5"/>
  <c r="AN179" i="5"/>
  <c r="AO179" i="5" s="1"/>
  <c r="AR179" i="5"/>
  <c r="AN70" i="5"/>
  <c r="AO70" i="5" s="1"/>
  <c r="AR70" i="5"/>
  <c r="AN264" i="5"/>
  <c r="AO264" i="5" s="1"/>
  <c r="AR264" i="5"/>
  <c r="AN34" i="5"/>
  <c r="AO34" i="5" s="1"/>
  <c r="AR34" i="5"/>
  <c r="AN295" i="5"/>
  <c r="AO295" i="5" s="1"/>
  <c r="AR295" i="5"/>
  <c r="AN232" i="5"/>
  <c r="AO232" i="5" s="1"/>
  <c r="AR232" i="5"/>
  <c r="AN116" i="5"/>
  <c r="AO116" i="5" s="1"/>
  <c r="AR116" i="5"/>
  <c r="AN74" i="5"/>
  <c r="AO74" i="5" s="1"/>
  <c r="AR74" i="5"/>
  <c r="AN184" i="5"/>
  <c r="AO184" i="5" s="1"/>
  <c r="AR184" i="5"/>
  <c r="AN138" i="5"/>
  <c r="AO138" i="5" s="1"/>
  <c r="AR138" i="5"/>
  <c r="AN110" i="5"/>
  <c r="AO110" i="5" s="1"/>
  <c r="AR110" i="5"/>
  <c r="AN16" i="5"/>
  <c r="AO16" i="5" s="1"/>
  <c r="AR16" i="5"/>
  <c r="AN224" i="5"/>
  <c r="AO224" i="5" s="1"/>
  <c r="AR224" i="5"/>
  <c r="AN235" i="5"/>
  <c r="AO235" i="5" s="1"/>
  <c r="AR235" i="5"/>
  <c r="AN66" i="5"/>
  <c r="AO66" i="5" s="1"/>
  <c r="AR66" i="5"/>
  <c r="AN206" i="5"/>
  <c r="AO206" i="5" s="1"/>
  <c r="AR206" i="5"/>
  <c r="AN101" i="5"/>
  <c r="AO101" i="5" s="1"/>
  <c r="AR101" i="5"/>
  <c r="AN125" i="5"/>
  <c r="AO125" i="5" s="1"/>
  <c r="AR125" i="5"/>
  <c r="AN290" i="5"/>
  <c r="AO290" i="5" s="1"/>
  <c r="AR290" i="5"/>
  <c r="AN160" i="5"/>
  <c r="AO160" i="5" s="1"/>
  <c r="AR160" i="5"/>
  <c r="AN41" i="5"/>
  <c r="AO41" i="5" s="1"/>
  <c r="AR41" i="5"/>
  <c r="AN104" i="5"/>
  <c r="AO104" i="5" s="1"/>
  <c r="AR104" i="5"/>
  <c r="AN230" i="5"/>
  <c r="AO230" i="5" s="1"/>
  <c r="AR230" i="5"/>
  <c r="AN107" i="5"/>
  <c r="AO107" i="5" s="1"/>
  <c r="AR107" i="5"/>
  <c r="AN158" i="5"/>
  <c r="AO158" i="5" s="1"/>
  <c r="AR158" i="5"/>
  <c r="AN191" i="5"/>
  <c r="AO191" i="5" s="1"/>
  <c r="AR191" i="5"/>
  <c r="AN255" i="5"/>
  <c r="AO255" i="5" s="1"/>
  <c r="AR255" i="5"/>
  <c r="AN246" i="5"/>
  <c r="AO246" i="5" s="1"/>
  <c r="AR246" i="5"/>
  <c r="AN288" i="5"/>
  <c r="AO288" i="5" s="1"/>
  <c r="AR288" i="5"/>
  <c r="AN198" i="5"/>
  <c r="AO198" i="5" s="1"/>
  <c r="AR198" i="5"/>
  <c r="AN73" i="5"/>
  <c r="AO73" i="5" s="1"/>
  <c r="AR73" i="5"/>
  <c r="AN148" i="5"/>
  <c r="AO148" i="5" s="1"/>
  <c r="AR148" i="5"/>
  <c r="AN171" i="5"/>
  <c r="AO171" i="5" s="1"/>
  <c r="AR171" i="5"/>
  <c r="AN210" i="5"/>
  <c r="AO210" i="5" s="1"/>
  <c r="AR210" i="5"/>
  <c r="AN9" i="5"/>
  <c r="AO9" i="5" s="1"/>
  <c r="AR9" i="5"/>
  <c r="AN178" i="5"/>
  <c r="AO178" i="5" s="1"/>
  <c r="AR178" i="5"/>
  <c r="AN87" i="5"/>
  <c r="AO87" i="5" s="1"/>
  <c r="AR87" i="5"/>
  <c r="AN109" i="5"/>
  <c r="AO109" i="5" s="1"/>
  <c r="AR109" i="5"/>
  <c r="AN151" i="5"/>
  <c r="AO151" i="5" s="1"/>
  <c r="AR151" i="5"/>
  <c r="AN282" i="5"/>
  <c r="AO282" i="5" s="1"/>
  <c r="AR282" i="5"/>
  <c r="AN42" i="5"/>
  <c r="AO42" i="5" s="1"/>
  <c r="AR42" i="5"/>
  <c r="AN95" i="5"/>
  <c r="AO95" i="5" s="1"/>
  <c r="AR95" i="5"/>
  <c r="AN55" i="5"/>
  <c r="AO55" i="5" s="1"/>
  <c r="AR55" i="5"/>
  <c r="AN43" i="5"/>
  <c r="AO43" i="5" s="1"/>
  <c r="AR43" i="5"/>
  <c r="AN126" i="5"/>
  <c r="AO126" i="5" s="1"/>
  <c r="AR126" i="5"/>
  <c r="AN57" i="5"/>
  <c r="AO57" i="5" s="1"/>
  <c r="AR57" i="5"/>
  <c r="AN286" i="5"/>
  <c r="AO286" i="5" s="1"/>
  <c r="AR286" i="5"/>
  <c r="AN182" i="5"/>
  <c r="AO182" i="5" s="1"/>
  <c r="AR182" i="5"/>
  <c r="AN276" i="5"/>
  <c r="AO276" i="5" s="1"/>
  <c r="AR276" i="5"/>
  <c r="AN103" i="5"/>
  <c r="AO103" i="5" s="1"/>
  <c r="AR103" i="5"/>
  <c r="AN127" i="5"/>
  <c r="AO127" i="5" s="1"/>
  <c r="AR127" i="5"/>
  <c r="AN188" i="5"/>
  <c r="AO188" i="5" s="1"/>
  <c r="AR188" i="5"/>
  <c r="AN113" i="5"/>
  <c r="AO113" i="5" s="1"/>
  <c r="AR113" i="5"/>
  <c r="AN174" i="5"/>
  <c r="AO174" i="5" s="1"/>
  <c r="AR174" i="5"/>
  <c r="AN32" i="5"/>
  <c r="AO32" i="5" s="1"/>
  <c r="AR32" i="5"/>
  <c r="AH3" i="7"/>
  <c r="AG3" i="7" s="1"/>
  <c r="AC3" i="7" s="1"/>
  <c r="AF3" i="7" s="1"/>
  <c r="AH4" i="7"/>
  <c r="AG4" i="7" s="1"/>
  <c r="AC4" i="7" s="1"/>
  <c r="AF4" i="7" s="1"/>
  <c r="AH5" i="7"/>
  <c r="AG5" i="7" s="1"/>
  <c r="AC5" i="7" s="1"/>
  <c r="AF5" i="7" s="1"/>
  <c r="AH6" i="7"/>
  <c r="AG6" i="7" s="1"/>
  <c r="AC6" i="7" s="1"/>
  <c r="AF6" i="7" s="1"/>
  <c r="AH7" i="7"/>
  <c r="AG7" i="7" s="1"/>
  <c r="AC7" i="7" s="1"/>
  <c r="AF7" i="7" s="1"/>
  <c r="AH8" i="7"/>
  <c r="AG8" i="7" s="1"/>
  <c r="AC8" i="7" s="1"/>
  <c r="AF8" i="7" s="1"/>
  <c r="AH9" i="7"/>
  <c r="AG9" i="7" s="1"/>
  <c r="AC9" i="7" s="1"/>
  <c r="AF9" i="7" s="1"/>
  <c r="AH10" i="7"/>
  <c r="AG10" i="7" s="1"/>
  <c r="AC10" i="7" s="1"/>
  <c r="AF10" i="7" s="1"/>
  <c r="AH11" i="7"/>
  <c r="AG11" i="7" s="1"/>
  <c r="AC11" i="7" s="1"/>
  <c r="AF11" i="7" s="1"/>
  <c r="AH12" i="7"/>
  <c r="AG12" i="7" s="1"/>
  <c r="AC12" i="7" s="1"/>
  <c r="AF12" i="7" s="1"/>
  <c r="AH13" i="7"/>
  <c r="AG13" i="7" s="1"/>
  <c r="AC13" i="7" s="1"/>
  <c r="AF13" i="7" s="1"/>
  <c r="AH14" i="7"/>
  <c r="AG14" i="7" s="1"/>
  <c r="AC14" i="7" s="1"/>
  <c r="AF14" i="7" s="1"/>
  <c r="AH15" i="7"/>
  <c r="AG15" i="7" s="1"/>
  <c r="AC15" i="7" s="1"/>
  <c r="AF15" i="7" s="1"/>
  <c r="AH16" i="7"/>
  <c r="AG16" i="7" s="1"/>
  <c r="AC16" i="7" s="1"/>
  <c r="AF16" i="7" s="1"/>
  <c r="AH17" i="7"/>
  <c r="AG17" i="7" s="1"/>
  <c r="AC17" i="7" s="1"/>
  <c r="AF17" i="7" s="1"/>
  <c r="AH18" i="7"/>
  <c r="AG18" i="7" s="1"/>
  <c r="AC18" i="7" s="1"/>
  <c r="AF18" i="7" s="1"/>
  <c r="AH19" i="7"/>
  <c r="AG19" i="7" s="1"/>
  <c r="AC19" i="7" s="1"/>
  <c r="AF19" i="7" s="1"/>
  <c r="AH20" i="7"/>
  <c r="AG20" i="7" s="1"/>
  <c r="AC20" i="7" s="1"/>
  <c r="AF20" i="7" s="1"/>
  <c r="AH21" i="7"/>
  <c r="AG21" i="7" s="1"/>
  <c r="AC21" i="7" s="1"/>
  <c r="AF21" i="7" s="1"/>
  <c r="AH22" i="7"/>
  <c r="AG22" i="7" s="1"/>
  <c r="AC22" i="7" s="1"/>
  <c r="AF22" i="7" s="1"/>
  <c r="AH23" i="7"/>
  <c r="AG23" i="7" s="1"/>
  <c r="AC23" i="7" s="1"/>
  <c r="AF23" i="7" s="1"/>
  <c r="AH24" i="7"/>
  <c r="AG24" i="7" s="1"/>
  <c r="AC24" i="7" s="1"/>
  <c r="AF24" i="7" s="1"/>
  <c r="AH25" i="7"/>
  <c r="AG25" i="7" s="1"/>
  <c r="AC25" i="7" s="1"/>
  <c r="AF25" i="7" s="1"/>
  <c r="AH26" i="7"/>
  <c r="AG26" i="7" s="1"/>
  <c r="AC26" i="7" s="1"/>
  <c r="AF26" i="7" s="1"/>
  <c r="AH27" i="7"/>
  <c r="AG27" i="7" s="1"/>
  <c r="AC27" i="7" s="1"/>
  <c r="AF27" i="7" s="1"/>
  <c r="AH28" i="7"/>
  <c r="AG28" i="7" s="1"/>
  <c r="AC28" i="7" s="1"/>
  <c r="AF28" i="7" s="1"/>
  <c r="AH29" i="7"/>
  <c r="AG29" i="7" s="1"/>
  <c r="AC29" i="7" s="1"/>
  <c r="AF29" i="7" s="1"/>
  <c r="AH30" i="7"/>
  <c r="AG30" i="7" s="1"/>
  <c r="AC30" i="7" s="1"/>
  <c r="AF30" i="7" s="1"/>
  <c r="AH31" i="7"/>
  <c r="AG31" i="7" s="1"/>
  <c r="AC31" i="7" s="1"/>
  <c r="AF31" i="7" s="1"/>
  <c r="AH32" i="7"/>
  <c r="AG32" i="7" s="1"/>
  <c r="AC32" i="7" s="1"/>
  <c r="AF32" i="7" s="1"/>
  <c r="AH33" i="7"/>
  <c r="AG33" i="7" s="1"/>
  <c r="AC33" i="7" s="1"/>
  <c r="AF33" i="7" s="1"/>
  <c r="AH34" i="7"/>
  <c r="AG34" i="7" s="1"/>
  <c r="AC34" i="7" s="1"/>
  <c r="AF34" i="7" s="1"/>
  <c r="AH35" i="7"/>
  <c r="AG35" i="7" s="1"/>
  <c r="AC35" i="7" s="1"/>
  <c r="AF35" i="7" s="1"/>
  <c r="AH36" i="7"/>
  <c r="AG36" i="7" s="1"/>
  <c r="AC36" i="7" s="1"/>
  <c r="AF36" i="7" s="1"/>
  <c r="AH37" i="7"/>
  <c r="AG37" i="7" s="1"/>
  <c r="AC37" i="7" s="1"/>
  <c r="AF37" i="7" s="1"/>
  <c r="AH38" i="7"/>
  <c r="AG38" i="7" s="1"/>
  <c r="AC38" i="7" s="1"/>
  <c r="AF38" i="7" s="1"/>
  <c r="AH39" i="7"/>
  <c r="AG39" i="7" s="1"/>
  <c r="AC39" i="7" s="1"/>
  <c r="AF39" i="7" s="1"/>
  <c r="AH40" i="7"/>
  <c r="AG40" i="7" s="1"/>
  <c r="AC40" i="7" s="1"/>
  <c r="AF40" i="7" s="1"/>
  <c r="AH41" i="7"/>
  <c r="AG41" i="7" s="1"/>
  <c r="AC41" i="7" s="1"/>
  <c r="AF41" i="7" s="1"/>
  <c r="AH42" i="7"/>
  <c r="AG42" i="7" s="1"/>
  <c r="AC42" i="7" s="1"/>
  <c r="AF42" i="7" s="1"/>
  <c r="AH43" i="7"/>
  <c r="AG43" i="7" s="1"/>
  <c r="AC43" i="7" s="1"/>
  <c r="AF43" i="7" s="1"/>
  <c r="AH44" i="7"/>
  <c r="AG44" i="7" s="1"/>
  <c r="AC44" i="7" s="1"/>
  <c r="AF44" i="7" s="1"/>
  <c r="AH45" i="7"/>
  <c r="AG45" i="7" s="1"/>
  <c r="AC45" i="7" s="1"/>
  <c r="AF45" i="7" s="1"/>
  <c r="AH46" i="7"/>
  <c r="AG46" i="7" s="1"/>
  <c r="AC46" i="7" s="1"/>
  <c r="AF46" i="7" s="1"/>
  <c r="AH47" i="7"/>
  <c r="AG47" i="7" s="1"/>
  <c r="AC47" i="7" s="1"/>
  <c r="AF47" i="7" s="1"/>
  <c r="AH48" i="7"/>
  <c r="AG48" i="7" s="1"/>
  <c r="AC48" i="7" s="1"/>
  <c r="AF48" i="7" s="1"/>
  <c r="AH49" i="7"/>
  <c r="AG49" i="7" s="1"/>
  <c r="AC49" i="7" s="1"/>
  <c r="AF49" i="7" s="1"/>
  <c r="AH50" i="7"/>
  <c r="AG50" i="7" s="1"/>
  <c r="AC50" i="7" s="1"/>
  <c r="AF50" i="7" s="1"/>
  <c r="AH51" i="7"/>
  <c r="AG51" i="7" s="1"/>
  <c r="AC51" i="7" s="1"/>
  <c r="AF51" i="7" s="1"/>
  <c r="AH52" i="7"/>
  <c r="AG52" i="7" s="1"/>
  <c r="AC52" i="7" s="1"/>
  <c r="AF52" i="7" s="1"/>
  <c r="AH53" i="7"/>
  <c r="AG53" i="7" s="1"/>
  <c r="AC53" i="7" s="1"/>
  <c r="AF53" i="7" s="1"/>
  <c r="AH54" i="7"/>
  <c r="AG54" i="7" s="1"/>
  <c r="AC54" i="7" s="1"/>
  <c r="AF54" i="7" s="1"/>
  <c r="AH55" i="7"/>
  <c r="AG55" i="7" s="1"/>
  <c r="AC55" i="7" s="1"/>
  <c r="AF55" i="7" s="1"/>
  <c r="AH56" i="7"/>
  <c r="AG56" i="7" s="1"/>
  <c r="AC56" i="7" s="1"/>
  <c r="AF56" i="7" s="1"/>
  <c r="AH57" i="7"/>
  <c r="AG57" i="7" s="1"/>
  <c r="AC57" i="7" s="1"/>
  <c r="AF57" i="7" s="1"/>
  <c r="AH58" i="7"/>
  <c r="AG58" i="7" s="1"/>
  <c r="AC58" i="7" s="1"/>
  <c r="AF58" i="7" s="1"/>
  <c r="AH59" i="7"/>
  <c r="AG59" i="7" s="1"/>
  <c r="AC59" i="7" s="1"/>
  <c r="AF59" i="7" s="1"/>
  <c r="AH60" i="7"/>
  <c r="AG60" i="7" s="1"/>
  <c r="AC60" i="7" s="1"/>
  <c r="AF60" i="7" s="1"/>
  <c r="AH61" i="7"/>
  <c r="AG61" i="7" s="1"/>
  <c r="AC61" i="7" s="1"/>
  <c r="AF61" i="7" s="1"/>
  <c r="AH62" i="7"/>
  <c r="AG62" i="7" s="1"/>
  <c r="AC62" i="7" s="1"/>
  <c r="AF62" i="7" s="1"/>
  <c r="AH63" i="7"/>
  <c r="AG63" i="7" s="1"/>
  <c r="AC63" i="7" s="1"/>
  <c r="AF63" i="7" s="1"/>
  <c r="AH64" i="7"/>
  <c r="AG64" i="7" s="1"/>
  <c r="AC64" i="7" s="1"/>
  <c r="AF64" i="7" s="1"/>
  <c r="AH65" i="7"/>
  <c r="AG65" i="7" s="1"/>
  <c r="AC65" i="7" s="1"/>
  <c r="AF65" i="7" s="1"/>
  <c r="AH66" i="7"/>
  <c r="AG66" i="7" s="1"/>
  <c r="AC66" i="7" s="1"/>
  <c r="AF66" i="7" s="1"/>
  <c r="AH67" i="7"/>
  <c r="AG67" i="7" s="1"/>
  <c r="AC67" i="7" s="1"/>
  <c r="AF67" i="7" s="1"/>
  <c r="AH68" i="7"/>
  <c r="AG68" i="7" s="1"/>
  <c r="AC68" i="7" s="1"/>
  <c r="AF68" i="7" s="1"/>
  <c r="AH69" i="7"/>
  <c r="AG69" i="7" s="1"/>
  <c r="AC69" i="7" s="1"/>
  <c r="AF69" i="7" s="1"/>
  <c r="AH70" i="7"/>
  <c r="AG70" i="7" s="1"/>
  <c r="AC70" i="7" s="1"/>
  <c r="AF70" i="7" s="1"/>
  <c r="AH71" i="7"/>
  <c r="AG71" i="7" s="1"/>
  <c r="AC71" i="7" s="1"/>
  <c r="AF71" i="7" s="1"/>
  <c r="AH72" i="7"/>
  <c r="AG72" i="7" s="1"/>
  <c r="AC72" i="7" s="1"/>
  <c r="AF72" i="7" s="1"/>
  <c r="AH73" i="7"/>
  <c r="AG73" i="7" s="1"/>
  <c r="AC73" i="7" s="1"/>
  <c r="AF73" i="7" s="1"/>
  <c r="AH74" i="7"/>
  <c r="AG74" i="7" s="1"/>
  <c r="AC74" i="7" s="1"/>
  <c r="AF74" i="7" s="1"/>
  <c r="AH75" i="7"/>
  <c r="AG75" i="7" s="1"/>
  <c r="AC75" i="7" s="1"/>
  <c r="AF75" i="7" s="1"/>
  <c r="AH76" i="7"/>
  <c r="AG76" i="7" s="1"/>
  <c r="AC76" i="7" s="1"/>
  <c r="AF76" i="7" s="1"/>
  <c r="AH77" i="7"/>
  <c r="AG77" i="7" s="1"/>
  <c r="AC77" i="7" s="1"/>
  <c r="AF77" i="7" s="1"/>
  <c r="AH78" i="7"/>
  <c r="AG78" i="7" s="1"/>
  <c r="AC78" i="7" s="1"/>
  <c r="AF78" i="7" s="1"/>
  <c r="AH79" i="7"/>
  <c r="AG79" i="7" s="1"/>
  <c r="AC79" i="7" s="1"/>
  <c r="AF79" i="7" s="1"/>
  <c r="AH80" i="7"/>
  <c r="AG80" i="7" s="1"/>
  <c r="AC80" i="7" s="1"/>
  <c r="AF80" i="7" s="1"/>
  <c r="AH81" i="7"/>
  <c r="AG81" i="7" s="1"/>
  <c r="AC81" i="7" s="1"/>
  <c r="AF81" i="7" s="1"/>
  <c r="AH82" i="7"/>
  <c r="AG82" i="7" s="1"/>
  <c r="AC82" i="7" s="1"/>
  <c r="AF82" i="7" s="1"/>
  <c r="AH83" i="7"/>
  <c r="AG83" i="7" s="1"/>
  <c r="AC83" i="7" s="1"/>
  <c r="AF83" i="7" s="1"/>
  <c r="AH84" i="7"/>
  <c r="AG84" i="7" s="1"/>
  <c r="AC84" i="7" s="1"/>
  <c r="AF84" i="7" s="1"/>
  <c r="AH85" i="7"/>
  <c r="AG85" i="7" s="1"/>
  <c r="AC85" i="7" s="1"/>
  <c r="AF85" i="7" s="1"/>
  <c r="AH86" i="7"/>
  <c r="AG86" i="7" s="1"/>
  <c r="AC86" i="7" s="1"/>
  <c r="AF86" i="7" s="1"/>
  <c r="AH87" i="7"/>
  <c r="AG87" i="7" s="1"/>
  <c r="AC87" i="7" s="1"/>
  <c r="AF87" i="7" s="1"/>
  <c r="AH88" i="7"/>
  <c r="AG88" i="7" s="1"/>
  <c r="AC88" i="7" s="1"/>
  <c r="AF88" i="7" s="1"/>
  <c r="AH89" i="7"/>
  <c r="AG89" i="7" s="1"/>
  <c r="AC89" i="7" s="1"/>
  <c r="AF89" i="7" s="1"/>
  <c r="AH90" i="7"/>
  <c r="AG90" i="7" s="1"/>
  <c r="AC90" i="7" s="1"/>
  <c r="AF90" i="7" s="1"/>
  <c r="AH91" i="7"/>
  <c r="AG91" i="7" s="1"/>
  <c r="AC91" i="7" s="1"/>
  <c r="AF91" i="7" s="1"/>
  <c r="AH92" i="7"/>
  <c r="AG92" i="7" s="1"/>
  <c r="AC92" i="7" s="1"/>
  <c r="AF92" i="7" s="1"/>
  <c r="AH93" i="7"/>
  <c r="AG93" i="7" s="1"/>
  <c r="AC93" i="7" s="1"/>
  <c r="AF93" i="7" s="1"/>
  <c r="AH94" i="7"/>
  <c r="AG94" i="7" s="1"/>
  <c r="AC94" i="7" s="1"/>
  <c r="AF94" i="7" s="1"/>
  <c r="AH95" i="7"/>
  <c r="AG95" i="7" s="1"/>
  <c r="AC95" i="7" s="1"/>
  <c r="AF95" i="7" s="1"/>
  <c r="AH96" i="7"/>
  <c r="AG96" i="7" s="1"/>
  <c r="AC96" i="7" s="1"/>
  <c r="AF96" i="7" s="1"/>
  <c r="AH97" i="7"/>
  <c r="AG97" i="7" s="1"/>
  <c r="AC97" i="7" s="1"/>
  <c r="AF97" i="7" s="1"/>
  <c r="AH98" i="7"/>
  <c r="AG98" i="7" s="1"/>
  <c r="AC98" i="7" s="1"/>
  <c r="AF98" i="7" s="1"/>
  <c r="AH99" i="7"/>
  <c r="AG99" i="7" s="1"/>
  <c r="AC99" i="7" s="1"/>
  <c r="AF99" i="7" s="1"/>
  <c r="AH100" i="7"/>
  <c r="AG100" i="7" s="1"/>
  <c r="AC100" i="7" s="1"/>
  <c r="AF100" i="7" s="1"/>
  <c r="AH101" i="7"/>
  <c r="AG101" i="7" s="1"/>
  <c r="AC101" i="7" s="1"/>
  <c r="AF101" i="7" s="1"/>
  <c r="AH102" i="7"/>
  <c r="AG102" i="7" s="1"/>
  <c r="AC102" i="7" s="1"/>
  <c r="AF102" i="7" s="1"/>
  <c r="AH103" i="7"/>
  <c r="AG103" i="7" s="1"/>
  <c r="AC103" i="7" s="1"/>
  <c r="AF103" i="7" s="1"/>
  <c r="AH104" i="7"/>
  <c r="AG104" i="7" s="1"/>
  <c r="AC104" i="7" s="1"/>
  <c r="AF104" i="7" s="1"/>
  <c r="AH105" i="7"/>
  <c r="AG105" i="7" s="1"/>
  <c r="AC105" i="7" s="1"/>
  <c r="AF105" i="7" s="1"/>
  <c r="AH106" i="7"/>
  <c r="AG106" i="7" s="1"/>
  <c r="AC106" i="7" s="1"/>
  <c r="AF106" i="7" s="1"/>
  <c r="AH107" i="7"/>
  <c r="AG107" i="7" s="1"/>
  <c r="AC107" i="7" s="1"/>
  <c r="AF107" i="7" s="1"/>
  <c r="AH108" i="7"/>
  <c r="AG108" i="7" s="1"/>
  <c r="AC108" i="7" s="1"/>
  <c r="AF108" i="7" s="1"/>
  <c r="AH109" i="7"/>
  <c r="AG109" i="7" s="1"/>
  <c r="AC109" i="7" s="1"/>
  <c r="AF109" i="7" s="1"/>
  <c r="AH110" i="7"/>
  <c r="AG110" i="7" s="1"/>
  <c r="AC110" i="7" s="1"/>
  <c r="AF110" i="7" s="1"/>
  <c r="AH111" i="7"/>
  <c r="AG111" i="7" s="1"/>
  <c r="AC111" i="7" s="1"/>
  <c r="AF111" i="7" s="1"/>
  <c r="AH112" i="7"/>
  <c r="AG112" i="7" s="1"/>
  <c r="AC112" i="7" s="1"/>
  <c r="AF112" i="7" s="1"/>
  <c r="AH113" i="7"/>
  <c r="AG113" i="7" s="1"/>
  <c r="AC113" i="7" s="1"/>
  <c r="AF113" i="7" s="1"/>
  <c r="AH114" i="7"/>
  <c r="AG114" i="7" s="1"/>
  <c r="AC114" i="7" s="1"/>
  <c r="AF114" i="7" s="1"/>
  <c r="AH115" i="7"/>
  <c r="AG115" i="7" s="1"/>
  <c r="AC115" i="7" s="1"/>
  <c r="AF115" i="7" s="1"/>
  <c r="AH116" i="7"/>
  <c r="AG116" i="7" s="1"/>
  <c r="AC116" i="7" s="1"/>
  <c r="AF116" i="7" s="1"/>
  <c r="AH117" i="7"/>
  <c r="AG117" i="7" s="1"/>
  <c r="AC117" i="7" s="1"/>
  <c r="AF117" i="7" s="1"/>
  <c r="AH118" i="7"/>
  <c r="AG118" i="7" s="1"/>
  <c r="AC118" i="7" s="1"/>
  <c r="AF118" i="7" s="1"/>
  <c r="AH119" i="7"/>
  <c r="AG119" i="7" s="1"/>
  <c r="AC119" i="7" s="1"/>
  <c r="AF119" i="7" s="1"/>
  <c r="AH120" i="7"/>
  <c r="AG120" i="7" s="1"/>
  <c r="AC120" i="7" s="1"/>
  <c r="AF120" i="7" s="1"/>
  <c r="AH121" i="7"/>
  <c r="AG121" i="7" s="1"/>
  <c r="AC121" i="7" s="1"/>
  <c r="AF121" i="7" s="1"/>
  <c r="AH122" i="7"/>
  <c r="AG122" i="7" s="1"/>
  <c r="AC122" i="7" s="1"/>
  <c r="AF122" i="7" s="1"/>
  <c r="AH123" i="7"/>
  <c r="AG123" i="7" s="1"/>
  <c r="AC123" i="7" s="1"/>
  <c r="AF123" i="7" s="1"/>
  <c r="AH124" i="7"/>
  <c r="AG124" i="7" s="1"/>
  <c r="AC124" i="7" s="1"/>
  <c r="AF124" i="7" s="1"/>
  <c r="AH125" i="7"/>
  <c r="AG125" i="7" s="1"/>
  <c r="AC125" i="7" s="1"/>
  <c r="AF125" i="7" s="1"/>
  <c r="AH126" i="7"/>
  <c r="AG126" i="7" s="1"/>
  <c r="AC126" i="7" s="1"/>
  <c r="AF126" i="7" s="1"/>
  <c r="AH127" i="7"/>
  <c r="AG127" i="7" s="1"/>
  <c r="AC127" i="7" s="1"/>
  <c r="AF127" i="7" s="1"/>
  <c r="AH128" i="7"/>
  <c r="AG128" i="7" s="1"/>
  <c r="AC128" i="7" s="1"/>
  <c r="AF128" i="7" s="1"/>
  <c r="AH129" i="7"/>
  <c r="AG129" i="7" s="1"/>
  <c r="AC129" i="7" s="1"/>
  <c r="AF129" i="7" s="1"/>
  <c r="AH130" i="7"/>
  <c r="AG130" i="7" s="1"/>
  <c r="AC130" i="7" s="1"/>
  <c r="AF130" i="7" s="1"/>
  <c r="AH131" i="7"/>
  <c r="AG131" i="7" s="1"/>
  <c r="AC131" i="7" s="1"/>
  <c r="AF131" i="7" s="1"/>
  <c r="AH132" i="7"/>
  <c r="AG132" i="7" s="1"/>
  <c r="AC132" i="7" s="1"/>
  <c r="AF132" i="7" s="1"/>
  <c r="AH133" i="7"/>
  <c r="AG133" i="7" s="1"/>
  <c r="AC133" i="7" s="1"/>
  <c r="AF133" i="7" s="1"/>
  <c r="AH134" i="7"/>
  <c r="AG134" i="7" s="1"/>
  <c r="AC134" i="7" s="1"/>
  <c r="AF134" i="7" s="1"/>
  <c r="AH135" i="7"/>
  <c r="AG135" i="7" s="1"/>
  <c r="AC135" i="7" s="1"/>
  <c r="AF135" i="7" s="1"/>
  <c r="AH136" i="7"/>
  <c r="AG136" i="7" s="1"/>
  <c r="AC136" i="7" s="1"/>
  <c r="AF136" i="7" s="1"/>
  <c r="AH137" i="7"/>
  <c r="AG137" i="7" s="1"/>
  <c r="AC137" i="7" s="1"/>
  <c r="AF137" i="7" s="1"/>
  <c r="AH138" i="7"/>
  <c r="AG138" i="7" s="1"/>
  <c r="AC138" i="7" s="1"/>
  <c r="AF138" i="7" s="1"/>
  <c r="AH139" i="7"/>
  <c r="AG139" i="7" s="1"/>
  <c r="AC139" i="7" s="1"/>
  <c r="AF139" i="7" s="1"/>
  <c r="AH140" i="7"/>
  <c r="AG140" i="7" s="1"/>
  <c r="AC140" i="7" s="1"/>
  <c r="AF140" i="7" s="1"/>
  <c r="AH141" i="7"/>
  <c r="AG141" i="7" s="1"/>
  <c r="AC141" i="7" s="1"/>
  <c r="AF141" i="7" s="1"/>
  <c r="AH142" i="7"/>
  <c r="AG142" i="7" s="1"/>
  <c r="AC142" i="7" s="1"/>
  <c r="AF142" i="7" s="1"/>
  <c r="AH143" i="7"/>
  <c r="AG143" i="7" s="1"/>
  <c r="AC143" i="7" s="1"/>
  <c r="AF143" i="7" s="1"/>
  <c r="AH144" i="7"/>
  <c r="AG144" i="7" s="1"/>
  <c r="AC144" i="7" s="1"/>
  <c r="AF144" i="7" s="1"/>
  <c r="AH145" i="7"/>
  <c r="AG145" i="7" s="1"/>
  <c r="AC145" i="7" s="1"/>
  <c r="AF145" i="7" s="1"/>
  <c r="AH146" i="7"/>
  <c r="AG146" i="7" s="1"/>
  <c r="AC146" i="7" s="1"/>
  <c r="AF146" i="7" s="1"/>
  <c r="AH147" i="7"/>
  <c r="AG147" i="7" s="1"/>
  <c r="AC147" i="7" s="1"/>
  <c r="AF147" i="7" s="1"/>
  <c r="AH148" i="7"/>
  <c r="AG148" i="7" s="1"/>
  <c r="AC148" i="7" s="1"/>
  <c r="AF148" i="7" s="1"/>
  <c r="AH149" i="7"/>
  <c r="AG149" i="7" s="1"/>
  <c r="AC149" i="7" s="1"/>
  <c r="AF149" i="7" s="1"/>
  <c r="AH150" i="7"/>
  <c r="AG150" i="7" s="1"/>
  <c r="AC150" i="7" s="1"/>
  <c r="AF150" i="7" s="1"/>
  <c r="AH151" i="7"/>
  <c r="AG151" i="7" s="1"/>
  <c r="AC151" i="7" s="1"/>
  <c r="AF151" i="7" s="1"/>
  <c r="AH152" i="7"/>
  <c r="AG152" i="7" s="1"/>
  <c r="AC152" i="7" s="1"/>
  <c r="AF152" i="7" s="1"/>
  <c r="AH153" i="7"/>
  <c r="AG153" i="7" s="1"/>
  <c r="AC153" i="7" s="1"/>
  <c r="AF153" i="7" s="1"/>
  <c r="AH154" i="7"/>
  <c r="AG154" i="7" s="1"/>
  <c r="AC154" i="7" s="1"/>
  <c r="AF154" i="7" s="1"/>
  <c r="AH155" i="7"/>
  <c r="AG155" i="7" s="1"/>
  <c r="AC155" i="7" s="1"/>
  <c r="AF155" i="7" s="1"/>
  <c r="AH156" i="7"/>
  <c r="AG156" i="7" s="1"/>
  <c r="AC156" i="7" s="1"/>
  <c r="AF156" i="7" s="1"/>
  <c r="AH157" i="7"/>
  <c r="AG157" i="7" s="1"/>
  <c r="AC157" i="7" s="1"/>
  <c r="AF157" i="7" s="1"/>
  <c r="AH158" i="7"/>
  <c r="AG158" i="7" s="1"/>
  <c r="AC158" i="7" s="1"/>
  <c r="AF158" i="7" s="1"/>
  <c r="AH159" i="7"/>
  <c r="AG159" i="7" s="1"/>
  <c r="AC159" i="7" s="1"/>
  <c r="AF159" i="7" s="1"/>
  <c r="AH160" i="7"/>
  <c r="AG160" i="7" s="1"/>
  <c r="AC160" i="7" s="1"/>
  <c r="AF160" i="7" s="1"/>
  <c r="AH161" i="7"/>
  <c r="AG161" i="7" s="1"/>
  <c r="AC161" i="7" s="1"/>
  <c r="AF161" i="7" s="1"/>
  <c r="AH162" i="7"/>
  <c r="AG162" i="7" s="1"/>
  <c r="AC162" i="7" s="1"/>
  <c r="AF162" i="7" s="1"/>
  <c r="AH163" i="7"/>
  <c r="AG163" i="7" s="1"/>
  <c r="AC163" i="7" s="1"/>
  <c r="AF163" i="7" s="1"/>
  <c r="AH164" i="7"/>
  <c r="AG164" i="7" s="1"/>
  <c r="AC164" i="7" s="1"/>
  <c r="AF164" i="7" s="1"/>
  <c r="AH165" i="7"/>
  <c r="AG165" i="7" s="1"/>
  <c r="AC165" i="7" s="1"/>
  <c r="AF165" i="7" s="1"/>
  <c r="AH166" i="7"/>
  <c r="AG166" i="7" s="1"/>
  <c r="AC166" i="7" s="1"/>
  <c r="AF166" i="7" s="1"/>
  <c r="AH167" i="7"/>
  <c r="AG167" i="7" s="1"/>
  <c r="AC167" i="7" s="1"/>
  <c r="AF167" i="7" s="1"/>
  <c r="AH168" i="7"/>
  <c r="AG168" i="7" s="1"/>
  <c r="AC168" i="7" s="1"/>
  <c r="AF168" i="7" s="1"/>
  <c r="AH169" i="7"/>
  <c r="AG169" i="7" s="1"/>
  <c r="AC169" i="7" s="1"/>
  <c r="AF169" i="7" s="1"/>
  <c r="AH170" i="7"/>
  <c r="AG170" i="7" s="1"/>
  <c r="AC170" i="7" s="1"/>
  <c r="AF170" i="7" s="1"/>
  <c r="AH171" i="7"/>
  <c r="AG171" i="7" s="1"/>
  <c r="AC171" i="7" s="1"/>
  <c r="AF171" i="7" s="1"/>
  <c r="AH172" i="7"/>
  <c r="AG172" i="7" s="1"/>
  <c r="AC172" i="7" s="1"/>
  <c r="AF172" i="7" s="1"/>
  <c r="AH173" i="7"/>
  <c r="AG173" i="7" s="1"/>
  <c r="AC173" i="7" s="1"/>
  <c r="AF173" i="7" s="1"/>
  <c r="AH174" i="7"/>
  <c r="AG174" i="7" s="1"/>
  <c r="AC174" i="7" s="1"/>
  <c r="AF174" i="7" s="1"/>
  <c r="AH175" i="7"/>
  <c r="AG175" i="7" s="1"/>
  <c r="AC175" i="7" s="1"/>
  <c r="AF175" i="7" s="1"/>
  <c r="AH176" i="7"/>
  <c r="AG176" i="7" s="1"/>
  <c r="AC176" i="7" s="1"/>
  <c r="AF176" i="7" s="1"/>
  <c r="AH177" i="7"/>
  <c r="AG177" i="7" s="1"/>
  <c r="AC177" i="7" s="1"/>
  <c r="AF177" i="7" s="1"/>
  <c r="AH178" i="7"/>
  <c r="AG178" i="7" s="1"/>
  <c r="AC178" i="7" s="1"/>
  <c r="AF178" i="7" s="1"/>
  <c r="AH179" i="7"/>
  <c r="AG179" i="7" s="1"/>
  <c r="AC179" i="7" s="1"/>
  <c r="AF179" i="7" s="1"/>
  <c r="AH180" i="7"/>
  <c r="AG180" i="7" s="1"/>
  <c r="AC180" i="7" s="1"/>
  <c r="AF180" i="7" s="1"/>
  <c r="AH181" i="7"/>
  <c r="AG181" i="7" s="1"/>
  <c r="AC181" i="7" s="1"/>
  <c r="AF181" i="7" s="1"/>
  <c r="AH182" i="7"/>
  <c r="AG182" i="7" s="1"/>
  <c r="AC182" i="7" s="1"/>
  <c r="AF182" i="7" s="1"/>
  <c r="AH183" i="7"/>
  <c r="AG183" i="7" s="1"/>
  <c r="AC183" i="7" s="1"/>
  <c r="AF183" i="7" s="1"/>
  <c r="AH184" i="7"/>
  <c r="AG184" i="7" s="1"/>
  <c r="AC184" i="7" s="1"/>
  <c r="AF184" i="7" s="1"/>
  <c r="AH185" i="7"/>
  <c r="AG185" i="7" s="1"/>
  <c r="AC185" i="7" s="1"/>
  <c r="AF185" i="7" s="1"/>
  <c r="AH186" i="7"/>
  <c r="AG186" i="7" s="1"/>
  <c r="AC186" i="7" s="1"/>
  <c r="AF186" i="7" s="1"/>
  <c r="AH187" i="7"/>
  <c r="AG187" i="7" s="1"/>
  <c r="AC187" i="7" s="1"/>
  <c r="AF187" i="7" s="1"/>
  <c r="AH188" i="7"/>
  <c r="AG188" i="7" s="1"/>
  <c r="AC188" i="7" s="1"/>
  <c r="AF188" i="7" s="1"/>
  <c r="AH189" i="7"/>
  <c r="AG189" i="7" s="1"/>
  <c r="AC189" i="7" s="1"/>
  <c r="AF189" i="7" s="1"/>
  <c r="AH190" i="7"/>
  <c r="AG190" i="7" s="1"/>
  <c r="AC190" i="7" s="1"/>
  <c r="AF190" i="7" s="1"/>
  <c r="AH191" i="7"/>
  <c r="AG191" i="7" s="1"/>
  <c r="AC191" i="7" s="1"/>
  <c r="AF191" i="7" s="1"/>
  <c r="AH192" i="7"/>
  <c r="AG192" i="7" s="1"/>
  <c r="AC192" i="7" s="1"/>
  <c r="AF192" i="7" s="1"/>
  <c r="AH193" i="7"/>
  <c r="AG193" i="7" s="1"/>
  <c r="AC193" i="7" s="1"/>
  <c r="AF193" i="7" s="1"/>
  <c r="AH194" i="7"/>
  <c r="AG194" i="7" s="1"/>
  <c r="AC194" i="7" s="1"/>
  <c r="AF194" i="7" s="1"/>
  <c r="AH195" i="7"/>
  <c r="AG195" i="7" s="1"/>
  <c r="AC195" i="7" s="1"/>
  <c r="AF195" i="7" s="1"/>
  <c r="AH196" i="7"/>
  <c r="AG196" i="7" s="1"/>
  <c r="AC196" i="7" s="1"/>
  <c r="AF196" i="7" s="1"/>
  <c r="AH197" i="7"/>
  <c r="AG197" i="7" s="1"/>
  <c r="AC197" i="7" s="1"/>
  <c r="AF197" i="7" s="1"/>
  <c r="AH198" i="7"/>
  <c r="AG198" i="7" s="1"/>
  <c r="AC198" i="7" s="1"/>
  <c r="AF198" i="7" s="1"/>
  <c r="AH199" i="7"/>
  <c r="AG199" i="7" s="1"/>
  <c r="AC199" i="7" s="1"/>
  <c r="AF199" i="7" s="1"/>
  <c r="AH200" i="7"/>
  <c r="AG200" i="7" s="1"/>
  <c r="AC200" i="7" s="1"/>
  <c r="AF200" i="7" s="1"/>
  <c r="AH201" i="7"/>
  <c r="AG201" i="7" s="1"/>
  <c r="AC201" i="7" s="1"/>
  <c r="AF201" i="7" s="1"/>
  <c r="AH202" i="7"/>
  <c r="AG202" i="7" s="1"/>
  <c r="AC202" i="7" s="1"/>
  <c r="AF202" i="7" s="1"/>
  <c r="AH203" i="7"/>
  <c r="AG203" i="7" s="1"/>
  <c r="AC203" i="7" s="1"/>
  <c r="AF203" i="7" s="1"/>
  <c r="AH204" i="7"/>
  <c r="AG204" i="7" s="1"/>
  <c r="AC204" i="7" s="1"/>
  <c r="AF204" i="7" s="1"/>
  <c r="AH205" i="7"/>
  <c r="AG205" i="7" s="1"/>
  <c r="AC205" i="7" s="1"/>
  <c r="AF205" i="7" s="1"/>
  <c r="AH206" i="7"/>
  <c r="AG206" i="7" s="1"/>
  <c r="AC206" i="7" s="1"/>
  <c r="AF206" i="7" s="1"/>
  <c r="AH207" i="7"/>
  <c r="AG207" i="7" s="1"/>
  <c r="AC207" i="7" s="1"/>
  <c r="AF207" i="7" s="1"/>
  <c r="AH208" i="7"/>
  <c r="AG208" i="7" s="1"/>
  <c r="AC208" i="7" s="1"/>
  <c r="AF208" i="7" s="1"/>
  <c r="AH209" i="7"/>
  <c r="AG209" i="7" s="1"/>
  <c r="AC209" i="7" s="1"/>
  <c r="AF209" i="7" s="1"/>
  <c r="AH210" i="7"/>
  <c r="AG210" i="7" s="1"/>
  <c r="AC210" i="7" s="1"/>
  <c r="AF210" i="7" s="1"/>
  <c r="AH211" i="7"/>
  <c r="AG211" i="7" s="1"/>
  <c r="AC211" i="7" s="1"/>
  <c r="AF211" i="7" s="1"/>
  <c r="AH212" i="7"/>
  <c r="AG212" i="7" s="1"/>
  <c r="AC212" i="7" s="1"/>
  <c r="AF212" i="7" s="1"/>
  <c r="AH213" i="7"/>
  <c r="AG213" i="7" s="1"/>
  <c r="AC213" i="7" s="1"/>
  <c r="AF213" i="7" s="1"/>
  <c r="AH214" i="7"/>
  <c r="AG214" i="7" s="1"/>
  <c r="AC214" i="7" s="1"/>
  <c r="AF214" i="7" s="1"/>
  <c r="AH215" i="7"/>
  <c r="AG215" i="7" s="1"/>
  <c r="AC215" i="7" s="1"/>
  <c r="AF215" i="7" s="1"/>
  <c r="AH216" i="7"/>
  <c r="AG216" i="7" s="1"/>
  <c r="AC216" i="7" s="1"/>
  <c r="AF216" i="7" s="1"/>
  <c r="AH217" i="7"/>
  <c r="AG217" i="7" s="1"/>
  <c r="AC217" i="7" s="1"/>
  <c r="AF217" i="7" s="1"/>
  <c r="AH218" i="7"/>
  <c r="AG218" i="7" s="1"/>
  <c r="AC218" i="7" s="1"/>
  <c r="AF218" i="7" s="1"/>
  <c r="AH219" i="7"/>
  <c r="AG219" i="7" s="1"/>
  <c r="AC219" i="7" s="1"/>
  <c r="AF219" i="7" s="1"/>
  <c r="AH220" i="7"/>
  <c r="AG220" i="7" s="1"/>
  <c r="AC220" i="7" s="1"/>
  <c r="AF220" i="7" s="1"/>
  <c r="AH221" i="7"/>
  <c r="AG221" i="7" s="1"/>
  <c r="AC221" i="7" s="1"/>
  <c r="AF221" i="7" s="1"/>
  <c r="AH222" i="7"/>
  <c r="AG222" i="7" s="1"/>
  <c r="AC222" i="7" s="1"/>
  <c r="AF222" i="7" s="1"/>
  <c r="AH223" i="7"/>
  <c r="AG223" i="7" s="1"/>
  <c r="AC223" i="7" s="1"/>
  <c r="AF223" i="7" s="1"/>
  <c r="AH224" i="7"/>
  <c r="AG224" i="7" s="1"/>
  <c r="AC224" i="7" s="1"/>
  <c r="AF224" i="7" s="1"/>
  <c r="AH225" i="7"/>
  <c r="AG225" i="7" s="1"/>
  <c r="AC225" i="7" s="1"/>
  <c r="AF225" i="7" s="1"/>
  <c r="AH226" i="7"/>
  <c r="AG226" i="7" s="1"/>
  <c r="AC226" i="7" s="1"/>
  <c r="AF226" i="7" s="1"/>
  <c r="AH227" i="7"/>
  <c r="AG227" i="7" s="1"/>
  <c r="AC227" i="7" s="1"/>
  <c r="AF227" i="7" s="1"/>
  <c r="AH228" i="7"/>
  <c r="AG228" i="7" s="1"/>
  <c r="AC228" i="7" s="1"/>
  <c r="AF228" i="7" s="1"/>
  <c r="AH229" i="7"/>
  <c r="AG229" i="7" s="1"/>
  <c r="AC229" i="7" s="1"/>
  <c r="AF229" i="7" s="1"/>
  <c r="AH230" i="7"/>
  <c r="AG230" i="7" s="1"/>
  <c r="AC230" i="7" s="1"/>
  <c r="AF230" i="7" s="1"/>
  <c r="AH231" i="7"/>
  <c r="AG231" i="7" s="1"/>
  <c r="AC231" i="7" s="1"/>
  <c r="AF231" i="7" s="1"/>
  <c r="AH232" i="7"/>
  <c r="AG232" i="7" s="1"/>
  <c r="AC232" i="7" s="1"/>
  <c r="AF232" i="7" s="1"/>
  <c r="AH233" i="7"/>
  <c r="AG233" i="7" s="1"/>
  <c r="AC233" i="7" s="1"/>
  <c r="AF233" i="7" s="1"/>
  <c r="AH234" i="7"/>
  <c r="AG234" i="7" s="1"/>
  <c r="AC234" i="7" s="1"/>
  <c r="AF234" i="7" s="1"/>
  <c r="AH235" i="7"/>
  <c r="AG235" i="7" s="1"/>
  <c r="AC235" i="7" s="1"/>
  <c r="AF235" i="7" s="1"/>
  <c r="AH236" i="7"/>
  <c r="AG236" i="7" s="1"/>
  <c r="AC236" i="7" s="1"/>
  <c r="AF236" i="7" s="1"/>
  <c r="AH237" i="7"/>
  <c r="AG237" i="7" s="1"/>
  <c r="AC237" i="7" s="1"/>
  <c r="AF237" i="7" s="1"/>
  <c r="AH238" i="7"/>
  <c r="AG238" i="7" s="1"/>
  <c r="AC238" i="7" s="1"/>
  <c r="AF238" i="7" s="1"/>
  <c r="AH239" i="7"/>
  <c r="AG239" i="7" s="1"/>
  <c r="AC239" i="7" s="1"/>
  <c r="AF239" i="7" s="1"/>
  <c r="AH240" i="7"/>
  <c r="AG240" i="7" s="1"/>
  <c r="AC240" i="7" s="1"/>
  <c r="AF240" i="7" s="1"/>
  <c r="AH241" i="7"/>
  <c r="AG241" i="7" s="1"/>
  <c r="AC241" i="7" s="1"/>
  <c r="AF241" i="7" s="1"/>
  <c r="AH242" i="7"/>
  <c r="AG242" i="7" s="1"/>
  <c r="AC242" i="7" s="1"/>
  <c r="AF242" i="7" s="1"/>
  <c r="AH243" i="7"/>
  <c r="AG243" i="7" s="1"/>
  <c r="AC243" i="7" s="1"/>
  <c r="AF243" i="7" s="1"/>
  <c r="AH244" i="7"/>
  <c r="AG244" i="7" s="1"/>
  <c r="AC244" i="7" s="1"/>
  <c r="AF244" i="7" s="1"/>
  <c r="AH245" i="7"/>
  <c r="AG245" i="7" s="1"/>
  <c r="AC245" i="7" s="1"/>
  <c r="AF245" i="7" s="1"/>
  <c r="AH246" i="7"/>
  <c r="AG246" i="7" s="1"/>
  <c r="AC246" i="7" s="1"/>
  <c r="AF246" i="7" s="1"/>
  <c r="AH247" i="7"/>
  <c r="AG247" i="7" s="1"/>
  <c r="AC247" i="7" s="1"/>
  <c r="AF247" i="7" s="1"/>
  <c r="AH248" i="7"/>
  <c r="AG248" i="7" s="1"/>
  <c r="AC248" i="7" s="1"/>
  <c r="AF248" i="7" s="1"/>
  <c r="AH249" i="7"/>
  <c r="AG249" i="7" s="1"/>
  <c r="AC249" i="7" s="1"/>
  <c r="AF249" i="7" s="1"/>
  <c r="AH250" i="7"/>
  <c r="AG250" i="7" s="1"/>
  <c r="AC250" i="7" s="1"/>
  <c r="AF250" i="7" s="1"/>
  <c r="AH251" i="7"/>
  <c r="AG251" i="7" s="1"/>
  <c r="AC251" i="7" s="1"/>
  <c r="AF251" i="7" s="1"/>
  <c r="AH252" i="7"/>
  <c r="AG252" i="7" s="1"/>
  <c r="AC252" i="7" s="1"/>
  <c r="AF252" i="7" s="1"/>
  <c r="AH253" i="7"/>
  <c r="AG253" i="7" s="1"/>
  <c r="AC253" i="7" s="1"/>
  <c r="AF253" i="7" s="1"/>
  <c r="AH254" i="7"/>
  <c r="AG254" i="7" s="1"/>
  <c r="AC254" i="7" s="1"/>
  <c r="AF254" i="7" s="1"/>
  <c r="AH255" i="7"/>
  <c r="AG255" i="7" s="1"/>
  <c r="AC255" i="7" s="1"/>
  <c r="AF255" i="7" s="1"/>
  <c r="AH256" i="7"/>
  <c r="AG256" i="7" s="1"/>
  <c r="AC256" i="7" s="1"/>
  <c r="AF256" i="7" s="1"/>
  <c r="AH257" i="7"/>
  <c r="AG257" i="7" s="1"/>
  <c r="AC257" i="7" s="1"/>
  <c r="AF257" i="7" s="1"/>
  <c r="AH258" i="7"/>
  <c r="AG258" i="7" s="1"/>
  <c r="AC258" i="7" s="1"/>
  <c r="AF258" i="7" s="1"/>
  <c r="AH259" i="7"/>
  <c r="AG259" i="7" s="1"/>
  <c r="AC259" i="7" s="1"/>
  <c r="AF259" i="7" s="1"/>
  <c r="AH260" i="7"/>
  <c r="AG260" i="7" s="1"/>
  <c r="AC260" i="7" s="1"/>
  <c r="AF260" i="7" s="1"/>
  <c r="AH261" i="7"/>
  <c r="AG261" i="7" s="1"/>
  <c r="AC261" i="7" s="1"/>
  <c r="AF261" i="7" s="1"/>
  <c r="AH262" i="7"/>
  <c r="AG262" i="7" s="1"/>
  <c r="AC262" i="7" s="1"/>
  <c r="AF262" i="7" s="1"/>
  <c r="AH263" i="7"/>
  <c r="AG263" i="7" s="1"/>
  <c r="AC263" i="7" s="1"/>
  <c r="AF263" i="7" s="1"/>
  <c r="AH264" i="7"/>
  <c r="AG264" i="7" s="1"/>
  <c r="AC264" i="7" s="1"/>
  <c r="AF264" i="7" s="1"/>
  <c r="AH265" i="7"/>
  <c r="AG265" i="7" s="1"/>
  <c r="AC265" i="7" s="1"/>
  <c r="AF265" i="7" s="1"/>
  <c r="AH266" i="7"/>
  <c r="AG266" i="7" s="1"/>
  <c r="AC266" i="7" s="1"/>
  <c r="AF266" i="7" s="1"/>
  <c r="AH267" i="7"/>
  <c r="AG267" i="7" s="1"/>
  <c r="AC267" i="7" s="1"/>
  <c r="AF267" i="7" s="1"/>
  <c r="AH268" i="7"/>
  <c r="AG268" i="7" s="1"/>
  <c r="AC268" i="7" s="1"/>
  <c r="AF268" i="7" s="1"/>
  <c r="AH269" i="7"/>
  <c r="AG269" i="7" s="1"/>
  <c r="AC269" i="7" s="1"/>
  <c r="AF269" i="7" s="1"/>
  <c r="AH270" i="7"/>
  <c r="AG270" i="7" s="1"/>
  <c r="AC270" i="7" s="1"/>
  <c r="AF270" i="7" s="1"/>
  <c r="AH271" i="7"/>
  <c r="AG271" i="7" s="1"/>
  <c r="AC271" i="7" s="1"/>
  <c r="AF271" i="7" s="1"/>
  <c r="AH272" i="7"/>
  <c r="AG272" i="7" s="1"/>
  <c r="AC272" i="7" s="1"/>
  <c r="AF272" i="7" s="1"/>
  <c r="AH273" i="7"/>
  <c r="AG273" i="7" s="1"/>
  <c r="AC273" i="7" s="1"/>
  <c r="AF273" i="7" s="1"/>
  <c r="AH274" i="7"/>
  <c r="AG274" i="7" s="1"/>
  <c r="AC274" i="7" s="1"/>
  <c r="AF274" i="7" s="1"/>
  <c r="AH275" i="7"/>
  <c r="AG275" i="7" s="1"/>
  <c r="AC275" i="7" s="1"/>
  <c r="AF275" i="7" s="1"/>
  <c r="AH276" i="7"/>
  <c r="AG276" i="7" s="1"/>
  <c r="AC276" i="7" s="1"/>
  <c r="AF276" i="7" s="1"/>
  <c r="AH277" i="7"/>
  <c r="AG277" i="7" s="1"/>
  <c r="AC277" i="7" s="1"/>
  <c r="AF277" i="7" s="1"/>
  <c r="AH278" i="7"/>
  <c r="AG278" i="7" s="1"/>
  <c r="AC278" i="7" s="1"/>
  <c r="AF278" i="7" s="1"/>
  <c r="AH279" i="7"/>
  <c r="AG279" i="7" s="1"/>
  <c r="AC279" i="7" s="1"/>
  <c r="AF279" i="7" s="1"/>
  <c r="AH280" i="7"/>
  <c r="AG280" i="7" s="1"/>
  <c r="AC280" i="7" s="1"/>
  <c r="AF280" i="7" s="1"/>
  <c r="AH281" i="7"/>
  <c r="AG281" i="7" s="1"/>
  <c r="AC281" i="7" s="1"/>
  <c r="AF281" i="7" s="1"/>
  <c r="AH282" i="7"/>
  <c r="AG282" i="7" s="1"/>
  <c r="AC282" i="7" s="1"/>
  <c r="AF282" i="7" s="1"/>
  <c r="AH283" i="7"/>
  <c r="AG283" i="7" s="1"/>
  <c r="AC283" i="7" s="1"/>
  <c r="AF283" i="7" s="1"/>
  <c r="AH284" i="7"/>
  <c r="AG284" i="7" s="1"/>
  <c r="AC284" i="7" s="1"/>
  <c r="AF284" i="7" s="1"/>
  <c r="AH285" i="7"/>
  <c r="AG285" i="7" s="1"/>
  <c r="AC285" i="7" s="1"/>
  <c r="AF285" i="7" s="1"/>
  <c r="AH286" i="7"/>
  <c r="AG286" i="7" s="1"/>
  <c r="AC286" i="7" s="1"/>
  <c r="AF286" i="7" s="1"/>
  <c r="AH287" i="7"/>
  <c r="AG287" i="7" s="1"/>
  <c r="AC287" i="7" s="1"/>
  <c r="AF287" i="7" s="1"/>
  <c r="AH288" i="7"/>
  <c r="AG288" i="7" s="1"/>
  <c r="AC288" i="7" s="1"/>
  <c r="AF288" i="7" s="1"/>
  <c r="AH289" i="7"/>
  <c r="AG289" i="7" s="1"/>
  <c r="AC289" i="7" s="1"/>
  <c r="AF289" i="7" s="1"/>
  <c r="AH290" i="7"/>
  <c r="AG290" i="7" s="1"/>
  <c r="AC290" i="7" s="1"/>
  <c r="AF290" i="7" s="1"/>
  <c r="AH291" i="7"/>
  <c r="AG291" i="7" s="1"/>
  <c r="AC291" i="7" s="1"/>
  <c r="AF291" i="7" s="1"/>
  <c r="AH292" i="7"/>
  <c r="AG292" i="7" s="1"/>
  <c r="AC292" i="7" s="1"/>
  <c r="AF292" i="7" s="1"/>
  <c r="AH293" i="7"/>
  <c r="AG293" i="7" s="1"/>
  <c r="AC293" i="7" s="1"/>
  <c r="AF293" i="7" s="1"/>
  <c r="AH294" i="7"/>
  <c r="AG294" i="7" s="1"/>
  <c r="AC294" i="7" s="1"/>
  <c r="AF294" i="7" s="1"/>
  <c r="AH295" i="7"/>
  <c r="AG295" i="7" s="1"/>
  <c r="AC295" i="7" s="1"/>
  <c r="AF295" i="7" s="1"/>
  <c r="AH296" i="7"/>
  <c r="AG296" i="7" s="1"/>
  <c r="AC296" i="7" s="1"/>
  <c r="AF296" i="7" s="1"/>
  <c r="AH297" i="7"/>
  <c r="AG297" i="7" s="1"/>
  <c r="AC297" i="7" s="1"/>
  <c r="AF297" i="7" s="1"/>
  <c r="AH2" i="7"/>
  <c r="AG2" i="7" s="1"/>
  <c r="AC2" i="7" s="1"/>
  <c r="AF2" i="7" s="1"/>
  <c r="AR69" i="5" l="1"/>
  <c r="AR259" i="5"/>
  <c r="AR105" i="5"/>
  <c r="AR28" i="5"/>
  <c r="AR156" i="5"/>
  <c r="AR129" i="5"/>
  <c r="AR186" i="5"/>
  <c r="AR162" i="5"/>
  <c r="AR211" i="5"/>
  <c r="AR149" i="5"/>
  <c r="AR196" i="5"/>
  <c r="AR47" i="5"/>
  <c r="AR239" i="5"/>
  <c r="AR279" i="5"/>
  <c r="AR136" i="5"/>
  <c r="AR121" i="5"/>
  <c r="AR45" i="5"/>
  <c r="AR59" i="5"/>
  <c r="AR287" i="5"/>
  <c r="AR254" i="5"/>
  <c r="AN69" i="5" l="1"/>
  <c r="AO69" i="5" s="1"/>
  <c r="AN259" i="5"/>
  <c r="AO259" i="5" s="1"/>
  <c r="AN105" i="5"/>
  <c r="AO105" i="5" s="1"/>
  <c r="AN28" i="5"/>
  <c r="AO28" i="5" s="1"/>
  <c r="AN156" i="5"/>
  <c r="AO156" i="5" s="1"/>
  <c r="AN129" i="5"/>
  <c r="AO129" i="5" s="1"/>
  <c r="AN186" i="5"/>
  <c r="AO186" i="5" s="1"/>
  <c r="AN162" i="5"/>
  <c r="AO162" i="5" s="1"/>
  <c r="AN211" i="5"/>
  <c r="AO211" i="5" s="1"/>
  <c r="AN149" i="5"/>
  <c r="AO149" i="5" s="1"/>
  <c r="AN196" i="5"/>
  <c r="AO196" i="5" s="1"/>
  <c r="AN47" i="5"/>
  <c r="AO47" i="5" s="1"/>
  <c r="AN239" i="5"/>
  <c r="AO239" i="5" s="1"/>
  <c r="AN279" i="5"/>
  <c r="AO279" i="5" s="1"/>
  <c r="AN136" i="5"/>
  <c r="AO136" i="5" s="1"/>
  <c r="AN121" i="5"/>
  <c r="AO121" i="5" s="1"/>
  <c r="AN45" i="5"/>
  <c r="AO45" i="5" s="1"/>
  <c r="AN59" i="5"/>
  <c r="AO59" i="5" s="1"/>
  <c r="AN287" i="5"/>
  <c r="AO287" i="5" s="1"/>
  <c r="AN254" i="5"/>
  <c r="AO254" i="5" s="1"/>
  <c r="AN229" i="5" l="1"/>
  <c r="AN205" i="5"/>
  <c r="AN123" i="5"/>
  <c r="AN236" i="5"/>
  <c r="AN75" i="5"/>
  <c r="AN291" i="5"/>
  <c r="AN17" i="5"/>
  <c r="AN214" i="5"/>
  <c r="AN76" i="5"/>
  <c r="AN24" i="5"/>
  <c r="AN82" i="5"/>
  <c r="AN86" i="5"/>
  <c r="AN31" i="5"/>
  <c r="AN275" i="5"/>
  <c r="AN194" i="5"/>
  <c r="AN19" i="5"/>
  <c r="AN18" i="5"/>
  <c r="AN106" i="5"/>
  <c r="AN250" i="5"/>
  <c r="AN238" i="5"/>
  <c r="AN39" i="5"/>
  <c r="AN234" i="5"/>
  <c r="AN40" i="5"/>
  <c r="AN26" i="5"/>
  <c r="AN260" i="5"/>
  <c r="AN257" i="5"/>
  <c r="AN67" i="5"/>
  <c r="AN140" i="5"/>
  <c r="AN78" i="5"/>
  <c r="AN242" i="5"/>
  <c r="AN124" i="5"/>
  <c r="AN271" i="5"/>
  <c r="AN189" i="5"/>
  <c r="AN6" i="5"/>
  <c r="AN142" i="5"/>
  <c r="AN172" i="5"/>
  <c r="AN68" i="5"/>
  <c r="AO68" i="5" s="1"/>
  <c r="AN157" i="5"/>
  <c r="AO157" i="5" s="1"/>
  <c r="AN115" i="5"/>
  <c r="AO115" i="5" s="1"/>
  <c r="AN175" i="5"/>
  <c r="AO175" i="5" s="1"/>
  <c r="AN111" i="5"/>
  <c r="AO111" i="5" s="1"/>
  <c r="AN269" i="5"/>
  <c r="AO269" i="5" s="1"/>
  <c r="AN294" i="5"/>
  <c r="AO294" i="5" s="1"/>
  <c r="AN203" i="5"/>
  <c r="AO203" i="5" s="1"/>
  <c r="AN2" i="5"/>
  <c r="AO2" i="5" s="1"/>
  <c r="AN225" i="5"/>
  <c r="AO225" i="5" s="1"/>
  <c r="AN133" i="5"/>
  <c r="AO133" i="5" s="1"/>
  <c r="AN144" i="5"/>
  <c r="AO144" i="5" s="1"/>
  <c r="AN202" i="5"/>
  <c r="AO202" i="5" s="1"/>
  <c r="AN15" i="5"/>
  <c r="AO15" i="5" s="1"/>
  <c r="AN79" i="5"/>
  <c r="AO79" i="5" s="1"/>
  <c r="AN71" i="5"/>
  <c r="AO71" i="5" s="1"/>
  <c r="AN277" i="5"/>
  <c r="AO277" i="5" s="1"/>
  <c r="AN10" i="5"/>
  <c r="AO10" i="5" s="1"/>
  <c r="AN62" i="5"/>
  <c r="AO62" i="5" s="1"/>
  <c r="AN227" i="5"/>
  <c r="AO227" i="5" s="1"/>
  <c r="AN3" i="5"/>
  <c r="AO3" i="5" s="1"/>
  <c r="AN117" i="5"/>
  <c r="AO117" i="5" s="1"/>
  <c r="AN185" i="5"/>
  <c r="AO185" i="5" s="1"/>
  <c r="AN7" i="5"/>
  <c r="AO7" i="5" s="1"/>
  <c r="AN25" i="5"/>
  <c r="AO25" i="5" s="1"/>
  <c r="AN114" i="5"/>
  <c r="AO114" i="5" s="1"/>
  <c r="AN293" i="5"/>
  <c r="AO293" i="5" s="1"/>
  <c r="AN209" i="5"/>
  <c r="AR229" i="5"/>
  <c r="AR205" i="5"/>
  <c r="AR123" i="5"/>
  <c r="AR236" i="5"/>
  <c r="AR75" i="5"/>
  <c r="AR291" i="5"/>
  <c r="AR17" i="5"/>
  <c r="AR214" i="5"/>
  <c r="AR76" i="5"/>
  <c r="AR24" i="5"/>
  <c r="AR82" i="5"/>
  <c r="AR86" i="5"/>
  <c r="AR31" i="5"/>
  <c r="AR275" i="5"/>
  <c r="AR194" i="5"/>
  <c r="AR19" i="5"/>
  <c r="AR18" i="5"/>
  <c r="AR106" i="5"/>
  <c r="AR250" i="5"/>
  <c r="AR238" i="5"/>
  <c r="AR39" i="5"/>
  <c r="AR234" i="5"/>
  <c r="AR40" i="5"/>
  <c r="AR26" i="5"/>
  <c r="AR260" i="5"/>
  <c r="AR257" i="5"/>
  <c r="AR67" i="5"/>
  <c r="AR140" i="5"/>
  <c r="AR78" i="5"/>
  <c r="AR242" i="5"/>
  <c r="AR124" i="5"/>
  <c r="AR271" i="5"/>
  <c r="AR189" i="5"/>
  <c r="AR6" i="5"/>
  <c r="AR142" i="5"/>
  <c r="AR172" i="5"/>
  <c r="AR68" i="5"/>
  <c r="AR157" i="5"/>
  <c r="AR115" i="5"/>
  <c r="AR175" i="5"/>
  <c r="AR111" i="5"/>
  <c r="AR269" i="5"/>
  <c r="AR294" i="5"/>
  <c r="AR203" i="5"/>
  <c r="AM2" i="5"/>
  <c r="AR2" i="5" s="1"/>
  <c r="AR225" i="5"/>
  <c r="AR133" i="5"/>
  <c r="AR144" i="5"/>
  <c r="AR202" i="5"/>
  <c r="AR15" i="5"/>
  <c r="AR79" i="5"/>
  <c r="AR71" i="5"/>
  <c r="AR277" i="5"/>
  <c r="AR10" i="5"/>
  <c r="AR62" i="5"/>
  <c r="AR227" i="5"/>
  <c r="AR3" i="5"/>
  <c r="AR117" i="5"/>
  <c r="AR185" i="5"/>
  <c r="AR7" i="5"/>
  <c r="AR25" i="5"/>
  <c r="AR114" i="5"/>
  <c r="AR293" i="5"/>
  <c r="AR209" i="5"/>
  <c r="AT1" i="5" l="1"/>
  <c r="AV1" i="5"/>
  <c r="AO189" i="5"/>
  <c r="AO250" i="5"/>
  <c r="AO124" i="5"/>
  <c r="AO19" i="5"/>
  <c r="AO106" i="5"/>
  <c r="AO76" i="5"/>
  <c r="AO271" i="5"/>
  <c r="AO17" i="5"/>
  <c r="AO194" i="5"/>
  <c r="AO142" i="5"/>
  <c r="AO26" i="5"/>
  <c r="AO31" i="5"/>
  <c r="AO39" i="5"/>
  <c r="AO291" i="5"/>
  <c r="AO78" i="5"/>
  <c r="AO209" i="5"/>
  <c r="AO140" i="5"/>
  <c r="AO82" i="5"/>
  <c r="AO229" i="5"/>
  <c r="AO234" i="5"/>
  <c r="AO86" i="5"/>
  <c r="AO275" i="5"/>
  <c r="AO214" i="5"/>
  <c r="AO6" i="5"/>
  <c r="AO238" i="5"/>
  <c r="AO260" i="5"/>
  <c r="AO205" i="5"/>
  <c r="AO257" i="5"/>
  <c r="AO24" i="5"/>
  <c r="AO18" i="5"/>
  <c r="AO172" i="5"/>
  <c r="AO40" i="5" l="1"/>
  <c r="AO67" i="5"/>
  <c r="AO123" i="5"/>
  <c r="AO242" i="5"/>
  <c r="AO75" i="5"/>
  <c r="AO236" i="5"/>
</calcChain>
</file>

<file path=xl/sharedStrings.xml><?xml version="1.0" encoding="utf-8"?>
<sst xmlns="http://schemas.openxmlformats.org/spreadsheetml/2006/main" count="21588" uniqueCount="4074">
  <si>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</si>
  <si>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</si>
  <si>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</si>
  <si>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</si>
  <si>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</si>
  <si>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</si>
  <si>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</si>
  <si>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</si>
  <si>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</si>
  <si>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</si>
  <si>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</si>
  <si>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</si>
  <si>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</si>
  <si>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</si>
  <si>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</si>
  <si>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</si>
  <si>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</si>
  <si>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</si>
  <si>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</si>
  <si>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</si>
  <si>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</si>
  <si>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</si>
  <si>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</si>
  <si>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</si>
  <si>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</si>
  <si>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ServiceNow Inc.</t>
  </si>
  <si>
    <t>NOW.N</t>
  </si>
  <si>
    <t>NOW UN</t>
  </si>
  <si>
    <t>81762P102</t>
  </si>
  <si>
    <t>US81762P1021</t>
  </si>
  <si>
    <t>B80NXX8</t>
  </si>
  <si>
    <t>XNYS</t>
  </si>
  <si>
    <t>NOW</t>
  </si>
  <si>
    <t>Shutterstock Inc</t>
  </si>
  <si>
    <t>SSTK</t>
  </si>
  <si>
    <t>Workday Inc. A</t>
  </si>
  <si>
    <t>WDAY.OQ</t>
  </si>
  <si>
    <t>WDAY UQ</t>
  </si>
  <si>
    <t>98138H101</t>
  </si>
  <si>
    <t>US98138H1014</t>
  </si>
  <si>
    <t>B8K6ZD1</t>
  </si>
  <si>
    <t>WDAY</t>
  </si>
  <si>
    <t>Tableau Software Inc A</t>
  </si>
  <si>
    <t>DATA.N</t>
  </si>
  <si>
    <t>DATA UN</t>
  </si>
  <si>
    <t>87336U105</t>
  </si>
  <si>
    <t>US87336U1051</t>
  </si>
  <si>
    <t>B8DJFL5</t>
  </si>
  <si>
    <t>DATA</t>
  </si>
  <si>
    <t>FireEye Inc</t>
  </si>
  <si>
    <t>FEYE.OQ</t>
  </si>
  <si>
    <t>FEYE UQ</t>
  </si>
  <si>
    <t>31816Q101</t>
  </si>
  <si>
    <t>US31816Q1013</t>
  </si>
  <si>
    <t>BD4R405</t>
  </si>
  <si>
    <t>FEYE</t>
  </si>
  <si>
    <t>RingCentral Inc A</t>
  </si>
  <si>
    <t>RNG.N</t>
  </si>
  <si>
    <t>RNG UN</t>
  </si>
  <si>
    <t>76680R206</t>
  </si>
  <si>
    <t>US76680R2067</t>
  </si>
  <si>
    <t>BDZCRX3</t>
  </si>
  <si>
    <t>RNG</t>
  </si>
  <si>
    <t>Endurance International Group Holdings, Inc.</t>
  </si>
  <si>
    <t>EIGI</t>
  </si>
  <si>
    <t>Twitter Inc</t>
  </si>
  <si>
    <t>TWTR</t>
  </si>
  <si>
    <t>Varonis Systems Inc</t>
  </si>
  <si>
    <t>VRNS.OQ</t>
  </si>
  <si>
    <t>VRNS UQ</t>
  </si>
  <si>
    <t>US9222801022</t>
  </si>
  <si>
    <t>BJZ2ZR5</t>
  </si>
  <si>
    <t>VRNS</t>
  </si>
  <si>
    <t>Paylocity Holding Corp</t>
  </si>
  <si>
    <t>PCTY.OQ</t>
  </si>
  <si>
    <t>PCTY UQ</t>
  </si>
  <si>
    <t>70438V106</t>
  </si>
  <si>
    <t>US70438V1061</t>
  </si>
  <si>
    <t>BKM4N88</t>
  </si>
  <si>
    <t>PCTY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</si>
  <si>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</si>
  <si>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</si>
  <si>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</si>
  <si>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</si>
  <si>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</si>
  <si>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</si>
  <si>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</si>
  <si>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</si>
  <si>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Paycom Software Inc</t>
  </si>
  <si>
    <t>PAYC.N</t>
  </si>
  <si>
    <t>PAYC UN</t>
  </si>
  <si>
    <t>70432V102</t>
  </si>
  <si>
    <t>US70432V1026</t>
  </si>
  <si>
    <t>BL95MY0</t>
  </si>
  <si>
    <t>PAYC</t>
  </si>
  <si>
    <t>CDK Global Inc</t>
  </si>
  <si>
    <t>CDK.OQ</t>
  </si>
  <si>
    <t>CDK UQ</t>
  </si>
  <si>
    <t>US12508E1010</t>
  </si>
  <si>
    <t>BQXTWQ5</t>
  </si>
  <si>
    <t>CDK</t>
  </si>
  <si>
    <t>TrueCar Inc.</t>
  </si>
  <si>
    <t>Zendesk Inc</t>
  </si>
  <si>
    <t>ZEN.N</t>
  </si>
  <si>
    <t>ZEN UN</t>
  </si>
  <si>
    <t>98936J101</t>
  </si>
  <si>
    <t>US98936J1016</t>
  </si>
  <si>
    <t>BMH0MR7</t>
  </si>
  <si>
    <t>ZEN</t>
  </si>
  <si>
    <t>HubSpot Inc</t>
  </si>
  <si>
    <t>HUBS.N</t>
  </si>
  <si>
    <t>HUBS UN</t>
  </si>
  <si>
    <t>US4435731009</t>
  </si>
  <si>
    <t>BR4T3B3</t>
  </si>
  <si>
    <t>HUBS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</si>
  <si>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</si>
  <si>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</si>
  <si>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</si>
  <si>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</si>
  <si>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</si>
  <si>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</si>
  <si>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</si>
  <si>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</si>
  <si>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</si>
  <si>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</si>
  <si>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</si>
  <si>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</si>
  <si>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CA</t>
  </si>
  <si>
    <t>MINDBODY Inc. A</t>
  </si>
  <si>
    <t>MB</t>
  </si>
  <si>
    <t>Alarm.com Holdings, Inc.</t>
  </si>
  <si>
    <t>ALRM</t>
  </si>
  <si>
    <t>Rapid7, Inc.</t>
  </si>
  <si>
    <t>RPD.OQ</t>
  </si>
  <si>
    <t>RPD UQ</t>
  </si>
  <si>
    <t>US7534221046</t>
  </si>
  <si>
    <t>BZ22CY6</t>
  </si>
  <si>
    <t>RPD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</si>
  <si>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</si>
  <si>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</si>
  <si>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</si>
  <si>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</si>
  <si>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</si>
  <si>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</si>
  <si>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</si>
  <si>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</si>
  <si>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</si>
  <si>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</si>
  <si>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Dell Technologies Inc</t>
  </si>
  <si>
    <t>DVMT.N</t>
  </si>
  <si>
    <t>DVMT UN</t>
  </si>
  <si>
    <t>24703L103</t>
  </si>
  <si>
    <t>US24703L1035</t>
  </si>
  <si>
    <t>BDB2RN7</t>
  </si>
  <si>
    <t>DVMT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</si>
  <si>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</si>
  <si>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</si>
  <si>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</si>
  <si>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</si>
  <si>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</si>
  <si>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</si>
  <si>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</si>
  <si>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</si>
  <si>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</si>
  <si>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</si>
  <si>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Snap, Inc.</t>
  </si>
  <si>
    <t>SNAP.N</t>
  </si>
  <si>
    <t>SNAP UN</t>
  </si>
  <si>
    <t>83304A106</t>
  </si>
  <si>
    <t>US83304A1060</t>
  </si>
  <si>
    <t>BD8DJ71</t>
  </si>
  <si>
    <t>SNAP</t>
  </si>
  <si>
    <t>Okta, Inc.</t>
  </si>
  <si>
    <t>OKTA</t>
  </si>
  <si>
    <t>Yext, Inc.</t>
  </si>
  <si>
    <t>YEXT</t>
  </si>
  <si>
    <t>Cloudera, Inc.</t>
  </si>
  <si>
    <t>CLDR</t>
  </si>
  <si>
    <t>SailPoint Technologies Holdings, Inc.</t>
  </si>
  <si>
    <t>SAIL.N</t>
  </si>
  <si>
    <t>SAIL UN</t>
  </si>
  <si>
    <t>78781P105</t>
  </si>
  <si>
    <t>US78781P1057</t>
  </si>
  <si>
    <t>BD390V5</t>
  </si>
  <si>
    <t>SAIL</t>
  </si>
  <si>
    <t>Avaya Holdings Corp.</t>
  </si>
  <si>
    <t>AVYA.N</t>
  </si>
  <si>
    <t>AVYA UN</t>
  </si>
  <si>
    <t>05351X101</t>
  </si>
  <si>
    <t>US05351X1019</t>
  </si>
  <si>
    <t>BD9G9B3</t>
  </si>
  <si>
    <t>AVYA</t>
  </si>
  <si>
    <t>NetFlix Inc</t>
  </si>
  <si>
    <t>NFLX</t>
  </si>
  <si>
    <t>Blackbaud Inc</t>
  </si>
  <si>
    <t>BLKB.OQ</t>
  </si>
  <si>
    <t>BLKB UQ</t>
  </si>
  <si>
    <t>09227Q100</t>
  </si>
  <si>
    <t>US09227Q1004</t>
  </si>
  <si>
    <t>BLKB</t>
  </si>
  <si>
    <t>Alphabet Inc A</t>
  </si>
  <si>
    <t>GOOGL</t>
  </si>
  <si>
    <t>Salesforce.com</t>
  </si>
  <si>
    <t>CRM.N</t>
  </si>
  <si>
    <t>CRM UN</t>
  </si>
  <si>
    <t>79466L302</t>
  </si>
  <si>
    <t>US79466L3024</t>
  </si>
  <si>
    <t>CRM</t>
  </si>
  <si>
    <t>Web.com Group Inc</t>
  </si>
  <si>
    <t>WEB</t>
  </si>
  <si>
    <t>Commvault Systems</t>
  </si>
  <si>
    <t>CVLT.OQ</t>
  </si>
  <si>
    <t>CVLT UQ</t>
  </si>
  <si>
    <t>US2041661024</t>
  </si>
  <si>
    <t>B142B38</t>
  </si>
  <si>
    <t>CVLT</t>
  </si>
  <si>
    <t>Vmware Inc A</t>
  </si>
  <si>
    <t>VMW.N</t>
  </si>
  <si>
    <t>VMW UN</t>
  </si>
  <si>
    <t>US9285634021</t>
  </si>
  <si>
    <t>B23SN61</t>
  </si>
  <si>
    <t>VMW</t>
  </si>
  <si>
    <t>BlackBerry Limited</t>
  </si>
  <si>
    <t>BB.N</t>
  </si>
  <si>
    <t>BB UN</t>
  </si>
  <si>
    <t>09228F103</t>
  </si>
  <si>
    <t>CA09228F1036</t>
  </si>
  <si>
    <t>BCBHZ42</t>
  </si>
  <si>
    <t>BB</t>
  </si>
  <si>
    <t>LogMeIn Inc</t>
  </si>
  <si>
    <t>LOGM</t>
  </si>
  <si>
    <t>Fortinet Inc</t>
  </si>
  <si>
    <t>FTNT.OQ</t>
  </si>
  <si>
    <t>FTNT UQ</t>
  </si>
  <si>
    <t>US34959E1091</t>
  </si>
  <si>
    <t>B5B2106</t>
  </si>
  <si>
    <t>FTNT</t>
  </si>
  <si>
    <t>Aspen Technology Inc</t>
  </si>
  <si>
    <t>AZPN.OQ</t>
  </si>
  <si>
    <t>AZPN UQ</t>
  </si>
  <si>
    <t>US0453271035</t>
  </si>
  <si>
    <t>AZPN</t>
  </si>
  <si>
    <t>SS&amp;C Technologies Holdings Inc</t>
  </si>
  <si>
    <t>SSNC.OQ</t>
  </si>
  <si>
    <t>SSNC UQ</t>
  </si>
  <si>
    <t>78467J100</t>
  </si>
  <si>
    <t>US78467J1007</t>
  </si>
  <si>
    <t>B58YSC6</t>
  </si>
  <si>
    <t>SSNC</t>
  </si>
  <si>
    <t>VERINT SYSTEMS</t>
  </si>
  <si>
    <t>VRNT.OQ</t>
  </si>
  <si>
    <t>VRNT UQ</t>
  </si>
  <si>
    <t>92343X100</t>
  </si>
  <si>
    <t>US92343X1000</t>
  </si>
  <si>
    <t>VRNT</t>
  </si>
  <si>
    <t>Envestnet Inc</t>
  </si>
  <si>
    <t>ENV</t>
  </si>
  <si>
    <t>REALPAGE INC</t>
  </si>
  <si>
    <t>RP.OQ</t>
  </si>
  <si>
    <t>RP UQ</t>
  </si>
  <si>
    <t>75606N109</t>
  </si>
  <si>
    <t>US75606N1090</t>
  </si>
  <si>
    <t>B4W2S29</t>
  </si>
  <si>
    <t>RP</t>
  </si>
  <si>
    <t>Cornerstone OnDemand Inc</t>
  </si>
  <si>
    <t>CSOD</t>
  </si>
  <si>
    <t>Ellie Mae Inc</t>
  </si>
  <si>
    <t>ELLI.N</t>
  </si>
  <si>
    <t>ELLI UN</t>
  </si>
  <si>
    <t>28849P100</t>
  </si>
  <si>
    <t>US28849P1003</t>
  </si>
  <si>
    <t>B532X75</t>
  </si>
  <si>
    <t>ELLI</t>
  </si>
  <si>
    <t>Pandora Media Inc</t>
  </si>
  <si>
    <t>P</t>
  </si>
  <si>
    <t>Zillow Group Inc A</t>
  </si>
  <si>
    <t>ZG</t>
  </si>
  <si>
    <t>TripAdvisor Inc. A</t>
  </si>
  <si>
    <t>TRIP</t>
  </si>
  <si>
    <t>Imperva Inc</t>
  </si>
  <si>
    <t>IMPV.OQ</t>
  </si>
  <si>
    <t>IMPV UQ</t>
  </si>
  <si>
    <t>45321L100</t>
  </si>
  <si>
    <t>US45321L1008</t>
  </si>
  <si>
    <t>B523R55</t>
  </si>
  <si>
    <t>IMPV</t>
  </si>
  <si>
    <t>Zynga Inc. A</t>
  </si>
  <si>
    <t>ZNGA.OQ</t>
  </si>
  <si>
    <t>ZNGA UQ</t>
  </si>
  <si>
    <t>98986T108</t>
  </si>
  <si>
    <t>US98986T1088</t>
  </si>
  <si>
    <t>B79PX49</t>
  </si>
  <si>
    <t>ZNGA</t>
  </si>
  <si>
    <t>Guidewire Software</t>
  </si>
  <si>
    <t>GWRE.N</t>
  </si>
  <si>
    <t>GWRE UN</t>
  </si>
  <si>
    <t>40171V100</t>
  </si>
  <si>
    <t>US40171V1008</t>
  </si>
  <si>
    <t>B7JYSG3</t>
  </si>
  <si>
    <t>GWRE</t>
  </si>
  <si>
    <t>Yelp Inc</t>
  </si>
  <si>
    <t>YELP</t>
  </si>
  <si>
    <t>Splunk Inc.</t>
  </si>
  <si>
    <t>SPLK.OQ</t>
  </si>
  <si>
    <t>SPLK UQ</t>
  </si>
  <si>
    <t>US8486371045</t>
  </si>
  <si>
    <t>B424494</t>
  </si>
  <si>
    <t>SPLK</t>
  </si>
  <si>
    <t>Proofpoint Inc.</t>
  </si>
  <si>
    <t>PFPT.OQ</t>
  </si>
  <si>
    <t>PFPT UQ</t>
  </si>
  <si>
    <t>US7434241037</t>
  </si>
  <si>
    <t>B6VDQC3</t>
  </si>
  <si>
    <t>PFPT</t>
  </si>
  <si>
    <t>Symantec Corp</t>
  </si>
  <si>
    <t>SYMC.OQ</t>
  </si>
  <si>
    <t>SYMC UQ</t>
  </si>
  <si>
    <t>US8715031089</t>
  </si>
  <si>
    <t>SYMC</t>
  </si>
  <si>
    <t>Adobe Systems Inc</t>
  </si>
  <si>
    <t>ADBE.OQ</t>
  </si>
  <si>
    <t>ADBE UQ</t>
  </si>
  <si>
    <t>00724F101</t>
  </si>
  <si>
    <t>US00724F1012</t>
  </si>
  <si>
    <t>ADBE</t>
  </si>
  <si>
    <t>Electronic Arts</t>
  </si>
  <si>
    <t>EA.OQ</t>
  </si>
  <si>
    <t>EA UQ</t>
  </si>
  <si>
    <t>US2855121099</t>
  </si>
  <si>
    <t>EA</t>
  </si>
  <si>
    <t>Cadence Design Systems Inc</t>
  </si>
  <si>
    <t>CDNS.OQ</t>
  </si>
  <si>
    <t>CDNS UQ</t>
  </si>
  <si>
    <t>US1273871087</t>
  </si>
  <si>
    <t>CDNS</t>
  </si>
  <si>
    <t>PTC Inc</t>
  </si>
  <si>
    <t>PTC.OQ</t>
  </si>
  <si>
    <t>PTC UQ</t>
  </si>
  <si>
    <t>69370C100</t>
  </si>
  <si>
    <t>US69370C1009</t>
  </si>
  <si>
    <t>B95N910</t>
  </si>
  <si>
    <t>PTC</t>
  </si>
  <si>
    <t>Autodesk Inc</t>
  </si>
  <si>
    <t>ADSK.OQ</t>
  </si>
  <si>
    <t>ADSK UQ</t>
  </si>
  <si>
    <t>US0527691069</t>
  </si>
  <si>
    <t>ADSK</t>
  </si>
  <si>
    <t>Tyler Technologies Inc</t>
  </si>
  <si>
    <t>TYL.N</t>
  </si>
  <si>
    <t>TYL UN</t>
  </si>
  <si>
    <t>US9022521051</t>
  </si>
  <si>
    <t>TYL</t>
  </si>
  <si>
    <t>Microsoft Corp</t>
  </si>
  <si>
    <t>MSFT.OQ</t>
  </si>
  <si>
    <t>MSFT UQ</t>
  </si>
  <si>
    <t>US5949181045</t>
  </si>
  <si>
    <t>MSFT</t>
  </si>
  <si>
    <t>CA Inc</t>
  </si>
  <si>
    <t>CA.OQ</t>
  </si>
  <si>
    <t>CA UQ</t>
  </si>
  <si>
    <t>12673P105</t>
  </si>
  <si>
    <t>US12673P1057</t>
  </si>
  <si>
    <t>Oracle Corp</t>
  </si>
  <si>
    <t>ORCL.N</t>
  </si>
  <si>
    <t>ORCL UN</t>
  </si>
  <si>
    <t>68389X105</t>
  </si>
  <si>
    <t>US68389X1054</t>
  </si>
  <si>
    <t>ORCL</t>
  </si>
  <si>
    <t>Progress Software Corp</t>
  </si>
  <si>
    <t>PRGS.OQ</t>
  </si>
  <si>
    <t>PRGS UQ</t>
  </si>
  <si>
    <t>US7433121008</t>
  </si>
  <si>
    <t>PRGS</t>
  </si>
  <si>
    <t>Intuit Inc</t>
  </si>
  <si>
    <t>INTU.OQ</t>
  </si>
  <si>
    <t>INTU UQ</t>
  </si>
  <si>
    <t>US4612021034</t>
  </si>
  <si>
    <t>INTU</t>
  </si>
  <si>
    <t>Synopsys Inc</t>
  </si>
  <si>
    <t>SNPS.OQ</t>
  </si>
  <si>
    <t>SNPS UQ</t>
  </si>
  <si>
    <t>US8716071076</t>
  </si>
  <si>
    <t>SNPS</t>
  </si>
  <si>
    <t>Fair Isaac &amp; Co Inc</t>
  </si>
  <si>
    <t>FICO.N</t>
  </si>
  <si>
    <t>FICO UN</t>
  </si>
  <si>
    <t>US3032501047</t>
  </si>
  <si>
    <t>FICO</t>
  </si>
  <si>
    <t>IAC InterActiveCorp</t>
  </si>
  <si>
    <t>IAC</t>
  </si>
  <si>
    <t>Activision Blizzard Inc</t>
  </si>
  <si>
    <t>ATVI.OQ</t>
  </si>
  <si>
    <t>ATVI UQ</t>
  </si>
  <si>
    <t>00507V109</t>
  </si>
  <si>
    <t>US00507V1098</t>
  </si>
  <si>
    <t>ATVI</t>
  </si>
  <si>
    <t>Citrix Systems Inc</t>
  </si>
  <si>
    <t>CTXS.OQ</t>
  </si>
  <si>
    <t>CTXS UQ</t>
  </si>
  <si>
    <t>US1773761002</t>
  </si>
  <si>
    <t>CTXS</t>
  </si>
  <si>
    <t>ACI Worldwide Inc</t>
  </si>
  <si>
    <t>ACIW.OQ</t>
  </si>
  <si>
    <t>ACIW UQ</t>
  </si>
  <si>
    <t>US0044981019</t>
  </si>
  <si>
    <t>ACIW</t>
  </si>
  <si>
    <t>Nuance Communications Inc</t>
  </si>
  <si>
    <t>NUAN.OQ</t>
  </si>
  <si>
    <t>NUAN UQ</t>
  </si>
  <si>
    <t>67020Y100</t>
  </si>
  <si>
    <t>US67020Y1001</t>
  </si>
  <si>
    <t>NUAN</t>
  </si>
  <si>
    <t>ANSYS Inc</t>
  </si>
  <si>
    <t>ANSS.OQ</t>
  </si>
  <si>
    <t>ANSS UQ</t>
  </si>
  <si>
    <t>03662Q105</t>
  </si>
  <si>
    <t>US03662Q1058</t>
  </si>
  <si>
    <t>ANSS</t>
  </si>
  <si>
    <t>TiVo Corporation</t>
  </si>
  <si>
    <t>TIVO.OQ</t>
  </si>
  <si>
    <t>TIVO UQ</t>
  </si>
  <si>
    <t>88870P106</t>
  </si>
  <si>
    <t>US88870P1066</t>
  </si>
  <si>
    <t>BD8FFY6</t>
  </si>
  <si>
    <t>TIVO</t>
  </si>
  <si>
    <t>Pegasystems Inc</t>
  </si>
  <si>
    <t>PEGA.OQ</t>
  </si>
  <si>
    <t>PEGA UQ</t>
  </si>
  <si>
    <t>US7055731035</t>
  </si>
  <si>
    <t>PEGA</t>
  </si>
  <si>
    <t>Ebix.Com Inc</t>
  </si>
  <si>
    <t>EBIX.OQ</t>
  </si>
  <si>
    <t>EBIX UQ</t>
  </si>
  <si>
    <t>US2787152063</t>
  </si>
  <si>
    <t>EBIX</t>
  </si>
  <si>
    <t>VeriSign Inc</t>
  </si>
  <si>
    <t>VRSN</t>
  </si>
  <si>
    <t>Take-Two Interactive Software</t>
  </si>
  <si>
    <t>TTWO.OQ</t>
  </si>
  <si>
    <t>TTWO UQ</t>
  </si>
  <si>
    <t>US8740541094</t>
  </si>
  <si>
    <t>TTWO</t>
  </si>
  <si>
    <t>Manhattan Associates Inc</t>
  </si>
  <si>
    <t>MANH.OQ</t>
  </si>
  <si>
    <t>MANH UQ</t>
  </si>
  <si>
    <t>US5627501092</t>
  </si>
  <si>
    <t>MANH</t>
  </si>
  <si>
    <t>Open Text Corp</t>
  </si>
  <si>
    <t>OTEX.OQ</t>
  </si>
  <si>
    <t>OTEX UQ</t>
  </si>
  <si>
    <t>CA6837151068</t>
  </si>
  <si>
    <t>OTEX</t>
  </si>
  <si>
    <t>eBay Inc.</t>
  </si>
  <si>
    <t>EBAY</t>
  </si>
  <si>
    <t>MicroStrategy Inc A</t>
  </si>
  <si>
    <t>MSTR.OQ</t>
  </si>
  <si>
    <t>MSTR UQ</t>
  </si>
  <si>
    <t>US5949724083</t>
  </si>
  <si>
    <t>MSTR</t>
  </si>
  <si>
    <t>Ultimate Software Group Inc</t>
  </si>
  <si>
    <t>ULTI.OQ</t>
  </si>
  <si>
    <t>ULTI UQ</t>
  </si>
  <si>
    <t>90385D107</t>
  </si>
  <si>
    <t>US90385D1072</t>
  </si>
  <si>
    <t>ULTI</t>
  </si>
  <si>
    <t>Bottomline Technologies Inc</t>
  </si>
  <si>
    <t>EPAY.OQ</t>
  </si>
  <si>
    <t>EPAY UQ</t>
  </si>
  <si>
    <t>US1013881065</t>
  </si>
  <si>
    <t>EPAY</t>
  </si>
  <si>
    <t>Stamps.com Inc</t>
  </si>
  <si>
    <t>STMP</t>
  </si>
  <si>
    <t>Red Hat Inc</t>
  </si>
  <si>
    <t>RHT.N</t>
  </si>
  <si>
    <t>RHT UN</t>
  </si>
  <si>
    <t>US7565771026</t>
  </si>
  <si>
    <t>RHT</t>
  </si>
  <si>
    <t>J2 Global Inc</t>
  </si>
  <si>
    <t>JCOM</t>
  </si>
  <si>
    <t>Akamai Technologies Inc</t>
  </si>
  <si>
    <t>AKAM</t>
  </si>
  <si>
    <t>Qualys Inc.</t>
  </si>
  <si>
    <t>QLYS.OQ</t>
  </si>
  <si>
    <t>QLYS UQ</t>
  </si>
  <si>
    <t>74758T303</t>
  </si>
  <si>
    <t>US74758T3032</t>
  </si>
  <si>
    <t>B7XJTN8</t>
  </si>
  <si>
    <t>QLYS</t>
  </si>
  <si>
    <t>8X8 Inc</t>
  </si>
  <si>
    <t>EGHT.N</t>
  </si>
  <si>
    <t>EGHT UN</t>
  </si>
  <si>
    <t>US2829141009</t>
  </si>
  <si>
    <t>EGHT</t>
  </si>
  <si>
    <t>GTT Communications Inc</t>
  </si>
  <si>
    <t>GTT</t>
  </si>
  <si>
    <t>GrubHub Inc</t>
  </si>
  <si>
    <t>GRUB</t>
  </si>
  <si>
    <t>BlackLine, Inc.</t>
  </si>
  <si>
    <t>BL.OQ</t>
  </si>
  <si>
    <t>BL UQ</t>
  </si>
  <si>
    <t>09239B109</t>
  </si>
  <si>
    <t>US09239B1098</t>
  </si>
  <si>
    <t>BD3WZS6</t>
  </si>
  <si>
    <t>BL</t>
  </si>
  <si>
    <t>Alteryx, Inc.</t>
  </si>
  <si>
    <t>AYX</t>
  </si>
  <si>
    <t>MongoDB, Inc.</t>
  </si>
  <si>
    <t>MDB</t>
  </si>
  <si>
    <t>LivePerson Inc</t>
  </si>
  <si>
    <t>LPSN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</si>
  <si>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</si>
  <si>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</si>
  <si>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</si>
  <si>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</si>
  <si>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</si>
  <si>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</si>
  <si>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</si>
  <si>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</si>
  <si>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</si>
  <si>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</si>
  <si>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</si>
  <si>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</si>
  <si>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</si>
  <si>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</si>
  <si>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</si>
  <si>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</si>
  <si>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</si>
  <si>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</si>
  <si>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</si>
  <si>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</si>
  <si>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</si>
  <si>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</si>
  <si>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</si>
  <si>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</si>
  <si>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</si>
  <si>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</si>
  <si>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</si>
  <si>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</si>
  <si>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</si>
  <si>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</si>
  <si>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</si>
  <si>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</si>
  <si>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</si>
  <si>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</si>
  <si>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</si>
  <si>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</si>
  <si>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</si>
  <si>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</si>
  <si>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</si>
  <si>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</si>
  <si>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</si>
  <si>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</si>
  <si>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</si>
  <si>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</si>
  <si>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</si>
  <si>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</si>
  <si>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</si>
  <si>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</si>
  <si>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</si>
  <si>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</si>
  <si>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</si>
  <si>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</si>
  <si>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</si>
  <si>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</si>
  <si>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</si>
  <si>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</si>
  <si>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</si>
  <si>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</si>
  <si>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</si>
  <si>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</si>
  <si>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</si>
  <si>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</si>
  <si>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</si>
  <si>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</si>
  <si>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</si>
  <si>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</si>
  <si>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</si>
  <si>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</si>
  <si>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</si>
  <si>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</si>
  <si>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</si>
  <si>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</si>
  <si>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</si>
  <si>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</si>
  <si>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</si>
  <si>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</si>
  <si>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</si>
  <si>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</si>
  <si>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</si>
  <si>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</si>
  <si>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</si>
  <si>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</si>
  <si>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</si>
  <si>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</si>
  <si>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</si>
  <si>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</si>
  <si>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</si>
  <si>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</si>
  <si>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</si>
  <si>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</si>
  <si>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</si>
  <si>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</si>
  <si>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</si>
  <si>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</si>
  <si>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</si>
  <si>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</si>
  <si>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</si>
  <si>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</si>
  <si>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</si>
  <si>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</si>
  <si>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</si>
  <si>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</si>
  <si>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</si>
  <si>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</si>
  <si>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</si>
  <si>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</si>
  <si>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</si>
  <si>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</si>
  <si>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</si>
  <si>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</si>
  <si>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</si>
  <si>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</si>
  <si>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</si>
  <si>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</si>
  <si>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</si>
  <si>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</si>
  <si>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</si>
  <si>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</si>
  <si>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</si>
  <si>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</si>
  <si>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</si>
  <si>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</si>
  <si>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</si>
  <si>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</si>
  <si>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</si>
  <si>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</si>
  <si>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</si>
  <si>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</si>
  <si>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</si>
  <si>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</si>
  <si>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</si>
  <si>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</si>
  <si>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</si>
  <si>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</si>
  <si>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</si>
  <si>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</si>
  <si>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</si>
  <si>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</si>
  <si>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</si>
  <si>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</si>
  <si>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</si>
  <si>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</si>
  <si>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</si>
  <si>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</si>
  <si>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</si>
  <si>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</si>
  <si>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</si>
  <si>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</si>
  <si>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</si>
  <si>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</si>
  <si>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</si>
  <si>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</si>
  <si>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</si>
  <si>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</si>
  <si>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</si>
  <si>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</si>
  <si>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</si>
  <si>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</si>
  <si>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</si>
  <si>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</si>
  <si>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</si>
  <si>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</si>
  <si>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</si>
  <si>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</si>
  <si>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</si>
  <si>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</si>
  <si>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</si>
  <si>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</si>
  <si>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</si>
  <si>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</si>
  <si>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</si>
  <si>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</si>
  <si>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</si>
  <si>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</si>
  <si>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</si>
  <si>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</si>
  <si>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</si>
  <si>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</si>
  <si>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</si>
  <si>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</si>
  <si>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</si>
  <si>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</si>
  <si>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</si>
  <si>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</si>
  <si>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</si>
  <si>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</si>
  <si>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</si>
  <si>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</si>
  <si>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</si>
  <si>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</si>
  <si>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</si>
  <si>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</si>
  <si>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</si>
  <si>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</si>
  <si>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</si>
  <si>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</si>
  <si>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</si>
  <si>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</si>
  <si>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</si>
  <si>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</si>
  <si>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</si>
  <si>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</si>
  <si>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</si>
  <si>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</si>
  <si>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</si>
  <si>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</si>
  <si>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</si>
  <si>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</si>
  <si>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</si>
  <si>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</si>
  <si>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</si>
  <si>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</si>
  <si>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</si>
  <si>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</si>
  <si>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</si>
  <si>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</si>
  <si>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</si>
  <si>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</si>
  <si>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</si>
  <si>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</si>
  <si>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</si>
  <si>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</si>
  <si>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</si>
  <si>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</si>
  <si>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</si>
  <si>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</si>
  <si>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</si>
  <si>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</si>
  <si>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</si>
  <si>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</si>
  <si>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</si>
  <si>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</si>
  <si>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</si>
  <si>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</si>
  <si>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</si>
  <si>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</si>
  <si>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</si>
  <si>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</si>
  <si>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</si>
  <si>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</si>
  <si>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</si>
  <si>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</si>
  <si>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</si>
  <si>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</si>
  <si>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</si>
  <si>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</si>
  <si>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</si>
  <si>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</si>
  <si>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</si>
  <si>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</si>
  <si>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</si>
  <si>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</si>
  <si>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</si>
  <si>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</si>
  <si>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</si>
  <si>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</si>
  <si>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</si>
  <si>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</si>
  <si>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</si>
  <si>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</si>
  <si>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</si>
  <si>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</si>
  <si>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</si>
  <si>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</si>
  <si>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</si>
  <si>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</si>
  <si>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</si>
  <si>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</si>
  <si>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</si>
  <si>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</si>
  <si>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</si>
  <si>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</si>
  <si>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</si>
  <si>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</si>
  <si>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</si>
  <si>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</si>
  <si>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</si>
  <si>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</si>
  <si>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</si>
  <si>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</si>
  <si>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</si>
  <si>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</si>
  <si>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</si>
  <si>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</si>
  <si>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</si>
  <si>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</si>
  <si>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</si>
  <si>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</si>
  <si>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</si>
  <si>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</si>
  <si>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</si>
  <si>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</si>
  <si>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</si>
  <si>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</si>
  <si>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</si>
  <si>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</si>
  <si>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</si>
  <si>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</si>
  <si>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</si>
  <si>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</si>
  <si>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</si>
  <si>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</si>
  <si>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</si>
  <si>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</si>
  <si>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</si>
  <si>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</si>
  <si>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</si>
  <si>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</si>
  <si>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</si>
  <si>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</si>
  <si>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</si>
  <si>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</si>
  <si>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</si>
  <si>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</si>
  <si>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</si>
  <si>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</si>
  <si>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</si>
  <si>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</si>
  <si>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</si>
  <si>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</si>
  <si>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</si>
  <si>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</si>
  <si>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</si>
  <si>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</si>
  <si>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</si>
  <si>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</si>
  <si>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</si>
  <si>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</si>
  <si>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</si>
  <si>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</si>
  <si>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</si>
  <si>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</si>
  <si>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</si>
  <si>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</si>
  <si>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</si>
  <si>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</si>
  <si>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</si>
  <si>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</si>
  <si>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</si>
  <si>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</si>
  <si>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</si>
  <si>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</si>
  <si>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</si>
  <si>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</si>
  <si>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</si>
  <si>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</si>
  <si>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</si>
  <si>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</si>
  <si>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</si>
  <si>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</si>
  <si>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</si>
  <si>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</si>
  <si>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</si>
  <si>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</si>
  <si>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</si>
  <si>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</si>
  <si>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</si>
  <si>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</si>
  <si>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</si>
  <si>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</si>
  <si>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</si>
  <si>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</si>
  <si>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</si>
  <si>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</si>
  <si>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</si>
  <si>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</si>
  <si>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</si>
  <si>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</si>
  <si>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</si>
  <si>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</si>
  <si>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</si>
  <si>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</si>
  <si>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</si>
  <si>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</si>
  <si>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</si>
  <si>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</si>
  <si>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</si>
  <si>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</si>
  <si>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</si>
  <si>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</si>
  <si>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</si>
  <si>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</si>
  <si>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</si>
  <si>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</si>
  <si>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</si>
  <si>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</si>
  <si>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</si>
  <si>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</si>
  <si>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</si>
  <si>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</si>
  <si>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</si>
  <si>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</si>
  <si>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</si>
  <si>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</si>
  <si>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</si>
  <si>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</si>
  <si>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</si>
  <si>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</si>
  <si>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</si>
  <si>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</si>
  <si>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</si>
  <si>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</si>
  <si>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</si>
  <si>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</si>
  <si>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</si>
  <si>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</si>
  <si>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</si>
  <si>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</si>
  <si>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</si>
  <si>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</si>
  <si>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</si>
  <si>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</si>
  <si>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</si>
  <si>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</si>
  <si>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</si>
  <si>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</si>
  <si>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</si>
  <si>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</si>
  <si>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</si>
  <si>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</si>
  <si>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</si>
  <si>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</si>
  <si>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</si>
  <si>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</si>
  <si>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</si>
  <si>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</si>
  <si>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</si>
  <si>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</si>
  <si>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</si>
  <si>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</si>
  <si>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</si>
  <si>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</si>
  <si>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</si>
  <si>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</si>
  <si>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</si>
  <si>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</si>
  <si>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</si>
  <si>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</si>
  <si>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</si>
  <si>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</si>
  <si>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</si>
  <si>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</si>
  <si>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</si>
  <si>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</si>
  <si>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</si>
  <si>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</si>
  <si>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</si>
  <si>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</si>
  <si>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</si>
  <si>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</si>
  <si>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</si>
  <si>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</si>
  <si>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</si>
  <si>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</si>
  <si>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</si>
  <si>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</si>
  <si>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</si>
  <si>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</si>
  <si>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</si>
  <si>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</si>
  <si>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</si>
  <si>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</si>
  <si>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</si>
  <si>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</si>
  <si>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</si>
  <si>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</si>
  <si>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</si>
  <si>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</si>
  <si>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</si>
  <si>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</si>
  <si>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</si>
  <si>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</si>
  <si>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</si>
  <si>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</si>
  <si>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</si>
  <si>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</si>
  <si>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</si>
  <si>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</si>
  <si>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</si>
  <si>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</si>
  <si>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</si>
  <si>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</si>
  <si>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</si>
  <si>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</si>
  <si>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</si>
  <si>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</si>
  <si>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</si>
  <si>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</si>
  <si>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</si>
  <si>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</si>
  <si>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</si>
  <si>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</si>
  <si>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</si>
  <si>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</si>
  <si>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</si>
  <si>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</si>
  <si>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</si>
  <si>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</si>
  <si>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</si>
  <si>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</si>
  <si>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</si>
  <si>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</si>
  <si>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</si>
  <si>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</si>
  <si>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</si>
  <si>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</si>
  <si>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</si>
  <si>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</si>
  <si>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</si>
  <si>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</si>
  <si>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</si>
  <si>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</si>
  <si>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</si>
  <si>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</si>
  <si>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</si>
  <si>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</si>
  <si>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</si>
  <si>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</si>
  <si>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</si>
  <si>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</si>
  <si>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</si>
  <si>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</si>
  <si>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</si>
  <si>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</si>
  <si>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</si>
  <si>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</si>
  <si>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</si>
  <si>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</si>
  <si>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</si>
  <si>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</si>
  <si>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</si>
  <si>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</si>
  <si>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</si>
  <si>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</si>
  <si>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</si>
  <si>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</si>
  <si>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</si>
  <si>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</si>
  <si>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</si>
  <si>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</si>
  <si>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</si>
  <si>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</si>
  <si>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</si>
  <si>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</si>
  <si>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</si>
  <si>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</si>
  <si>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</si>
  <si>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</si>
  <si>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</si>
  <si>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</si>
  <si>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</si>
  <si>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</si>
  <si>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</si>
  <si>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</si>
  <si>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</si>
  <si>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</si>
  <si>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</si>
  <si>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</si>
  <si>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</si>
  <si>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</si>
  <si>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</si>
  <si>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</si>
  <si>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</si>
  <si>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</si>
  <si>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</si>
  <si>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</si>
  <si>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</si>
  <si>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</si>
  <si>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</si>
  <si>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</si>
  <si>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</si>
  <si>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</si>
  <si>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</si>
  <si>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</si>
  <si>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</si>
  <si>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</si>
  <si>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</si>
  <si>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</si>
  <si>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</si>
  <si>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</si>
  <si>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</si>
  <si>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</si>
  <si>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</si>
  <si>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</si>
  <si>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</si>
  <si>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</si>
  <si>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</si>
  <si>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</si>
  <si>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</si>
  <si>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</si>
  <si>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</si>
  <si>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</si>
  <si>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</si>
  <si>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</si>
  <si>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</si>
  <si>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</si>
  <si>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</si>
  <si>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</si>
  <si>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</si>
  <si>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</si>
  <si>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</si>
  <si>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</si>
  <si>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</si>
  <si>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</si>
  <si>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</si>
  <si>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</si>
  <si>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</si>
  <si>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</si>
  <si>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</si>
  <si>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</si>
  <si>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</si>
  <si>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</si>
  <si>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</si>
  <si>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</si>
  <si>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</si>
  <si>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</si>
  <si>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</si>
  <si>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</si>
  <si>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</si>
  <si>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</si>
  <si>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</si>
  <si>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</si>
  <si>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</si>
  <si>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</si>
  <si>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</si>
  <si>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</si>
  <si>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</si>
  <si>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</si>
  <si>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</si>
  <si>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</si>
  <si>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</si>
  <si>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</si>
  <si>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</si>
  <si>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</si>
  <si>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</si>
  <si>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</si>
  <si>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</si>
  <si>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</si>
  <si>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</si>
  <si>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</si>
  <si>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</si>
  <si>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</si>
  <si>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</si>
  <si>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</si>
  <si>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</si>
  <si>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</si>
  <si>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</si>
  <si>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</si>
  <si>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</si>
  <si>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</si>
  <si>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</si>
  <si>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</si>
  <si>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</si>
  <si>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</si>
  <si>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</si>
  <si>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</si>
  <si>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</si>
  <si>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</si>
  <si>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</si>
  <si>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</si>
  <si>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</si>
  <si>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</si>
  <si>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</si>
  <si>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</si>
  <si>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</si>
  <si>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</si>
  <si>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</si>
  <si>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</si>
  <si>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</si>
  <si>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</si>
  <si>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</si>
  <si>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</si>
  <si>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</si>
  <si>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</si>
  <si>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</si>
  <si>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</si>
  <si>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</si>
  <si>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</si>
  <si>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</si>
  <si>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</si>
  <si>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</si>
  <si>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</si>
  <si>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</si>
  <si>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</si>
  <si>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</si>
  <si>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</si>
  <si>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</si>
  <si>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</si>
  <si>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</si>
  <si>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</si>
  <si>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</si>
  <si>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</si>
  <si>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</si>
  <si>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</si>
  <si>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</si>
  <si>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</si>
  <si>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</si>
  <si>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</si>
  <si>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</si>
  <si>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</si>
  <si>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</si>
  <si>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</si>
  <si>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</si>
  <si>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</si>
  <si>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</si>
  <si>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</si>
  <si>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</si>
  <si>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</si>
  <si>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</si>
  <si>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</si>
  <si>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</si>
  <si>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</si>
  <si>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</si>
  <si>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</si>
  <si>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</si>
  <si>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</si>
  <si>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</si>
  <si>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</si>
  <si>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</si>
  <si>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</si>
  <si>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</si>
  <si>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</si>
  <si>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</si>
  <si>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</si>
  <si>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</si>
  <si>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</si>
  <si>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</si>
  <si>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</si>
  <si>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</si>
  <si>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</si>
  <si>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</si>
  <si>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</si>
  <si>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</si>
  <si>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</si>
  <si>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</si>
  <si>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</si>
  <si>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</si>
  <si>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</si>
  <si>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</si>
  <si>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</si>
  <si>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</si>
  <si>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</si>
  <si>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</si>
  <si>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</si>
  <si>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</si>
  <si>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</si>
  <si>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</si>
  <si>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</si>
  <si>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</si>
  <si>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</si>
  <si>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</si>
  <si>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</si>
  <si>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</si>
  <si>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</si>
  <si>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</si>
  <si>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</si>
  <si>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</si>
  <si>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</si>
  <si>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</si>
  <si>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</si>
  <si>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</si>
  <si>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</si>
  <si>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</si>
  <si>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</si>
  <si>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</si>
  <si>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</si>
  <si>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</si>
  <si>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</si>
  <si>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</si>
  <si>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</si>
  <si>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</si>
  <si>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</si>
  <si>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</si>
  <si>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</si>
  <si>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</si>
  <si>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</si>
  <si>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</si>
  <si>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</si>
  <si>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</si>
  <si>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</si>
  <si>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</si>
  <si>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</si>
  <si>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</si>
  <si>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</si>
  <si>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</si>
  <si>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</si>
  <si>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</si>
  <si>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</si>
  <si>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</si>
  <si>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</si>
  <si>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</si>
  <si>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</si>
  <si>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</si>
  <si>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</si>
  <si>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</si>
  <si>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</si>
  <si>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</si>
  <si>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</si>
  <si>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</si>
  <si>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</si>
  <si>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</si>
  <si>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</si>
  <si>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</si>
  <si>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</si>
  <si>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</si>
  <si>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</si>
  <si>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</si>
  <si>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</si>
  <si>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</si>
  <si>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</si>
  <si>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</si>
  <si>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</si>
  <si>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</si>
  <si>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</si>
  <si>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</si>
  <si>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</si>
  <si>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</si>
  <si>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</si>
  <si>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</si>
  <si>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</si>
  <si>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</si>
  <si>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</si>
  <si>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</si>
  <si>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</si>
  <si>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</si>
  <si>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</si>
  <si>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</si>
  <si>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</si>
  <si>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</si>
  <si>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</si>
  <si>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</si>
  <si>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</si>
  <si>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</si>
  <si>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</si>
  <si>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</si>
  <si>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</si>
  <si>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</si>
  <si>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</si>
  <si>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</si>
  <si>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</si>
  <si>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</si>
  <si>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</si>
  <si>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</si>
  <si>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</si>
  <si>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</si>
  <si>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</si>
  <si>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</si>
  <si>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</si>
  <si>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</si>
  <si>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</si>
  <si>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</si>
  <si>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</si>
  <si>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</si>
  <si>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</si>
  <si>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</si>
  <si>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</si>
  <si>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</si>
  <si>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</si>
  <si>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</si>
  <si>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</si>
  <si>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</si>
  <si>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</si>
  <si>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</si>
  <si>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</si>
  <si>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</si>
  <si>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</si>
  <si>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</si>
  <si>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</si>
  <si>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</si>
  <si>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</si>
  <si>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</si>
  <si>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</si>
  <si>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</si>
  <si>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</si>
  <si>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</si>
  <si>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</si>
  <si>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</si>
  <si>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</si>
  <si>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</si>
  <si>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</si>
  <si>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</si>
  <si>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</si>
  <si>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</si>
  <si>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</si>
  <si>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</si>
  <si>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</si>
  <si>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</si>
  <si>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</si>
  <si>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</si>
  <si>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</si>
  <si>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</si>
  <si>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</si>
  <si>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</si>
  <si>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</si>
  <si>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</si>
  <si>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</si>
  <si>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</si>
  <si>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</si>
  <si>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</si>
  <si>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</si>
  <si>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</si>
  <si>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</si>
  <si>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</si>
  <si>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</si>
  <si>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</si>
  <si>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</si>
  <si>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</si>
  <si>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</si>
  <si>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</si>
  <si>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</si>
  <si>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</si>
  <si>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</si>
  <si>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</si>
  <si>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</si>
  <si>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</si>
  <si>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</si>
  <si>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</si>
  <si>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</si>
  <si>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</si>
  <si>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</si>
  <si>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</si>
  <si>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</si>
  <si>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</si>
  <si>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</si>
  <si>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</si>
  <si>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</si>
  <si>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</si>
  <si>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</si>
  <si>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</si>
  <si>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</si>
  <si>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</si>
  <si>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</si>
  <si>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</si>
  <si>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</si>
  <si>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</si>
  <si>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</si>
  <si>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</si>
  <si>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</si>
  <si>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</si>
  <si>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</si>
  <si>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</si>
  <si>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</si>
  <si>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</si>
  <si>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</si>
  <si>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</si>
  <si>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</si>
  <si>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</si>
  <si>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</si>
  <si>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</si>
  <si>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</si>
  <si>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</si>
  <si>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</si>
  <si>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</si>
  <si>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</si>
  <si>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</si>
  <si>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</si>
  <si>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</si>
  <si>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</si>
  <si>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</si>
  <si>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</si>
  <si>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</si>
  <si>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</si>
  <si>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</si>
  <si>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</si>
  <si>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</si>
  <si>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</si>
  <si>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</si>
  <si>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</si>
  <si>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</si>
  <si>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</si>
  <si>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</si>
  <si>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</si>
  <si>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</si>
  <si>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</si>
  <si>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</si>
  <si>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</si>
  <si>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</si>
  <si>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</si>
  <si>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</si>
  <si>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</si>
  <si>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</si>
  <si>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</si>
  <si>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</si>
  <si>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</si>
  <si>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</si>
  <si>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</si>
  <si>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</si>
  <si>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</si>
  <si>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</si>
  <si>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</si>
  <si>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</si>
  <si>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</si>
  <si>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</si>
  <si>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</si>
  <si>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</si>
  <si>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</si>
  <si>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</si>
  <si>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</si>
  <si>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</si>
  <si>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</si>
  <si>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</si>
  <si>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</si>
  <si>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</si>
  <si>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</si>
  <si>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</si>
  <si>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</si>
  <si>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</si>
  <si>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</si>
  <si>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</si>
  <si>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</si>
  <si>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</si>
  <si>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</si>
  <si>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</si>
  <si>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</si>
  <si>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</si>
  <si>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</si>
  <si>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</si>
  <si>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</si>
  <si>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</si>
  <si>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</si>
  <si>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</si>
  <si>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</si>
  <si>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</si>
  <si>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</si>
  <si>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</si>
  <si>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</si>
  <si>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</si>
  <si>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</si>
  <si>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</si>
  <si>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</si>
  <si>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</si>
  <si>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</si>
  <si>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</si>
  <si>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</si>
  <si>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</si>
  <si>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</si>
  <si>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</si>
  <si>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</si>
  <si>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</si>
  <si>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</si>
  <si>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</si>
  <si>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</si>
  <si>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</si>
  <si>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</si>
  <si>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</si>
  <si>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</si>
  <si>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</si>
  <si>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</si>
  <si>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</si>
  <si>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</si>
  <si>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</si>
  <si>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</si>
  <si>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</si>
  <si>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</si>
  <si>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</si>
  <si>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</si>
  <si>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</si>
  <si>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</si>
  <si>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</si>
  <si>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</si>
  <si>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</si>
  <si>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</si>
  <si>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</si>
  <si>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</si>
  <si>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</si>
  <si>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</si>
  <si>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</si>
  <si>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</si>
  <si>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</si>
  <si>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</si>
  <si>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</si>
  <si>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</si>
  <si>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</si>
  <si>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</si>
  <si>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</si>
  <si>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</si>
  <si>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</si>
  <si>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</si>
  <si>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</si>
  <si>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</si>
  <si>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</si>
  <si>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</si>
  <si>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</si>
  <si>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</si>
  <si>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</si>
  <si>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</si>
  <si>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</si>
  <si>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</si>
  <si>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</si>
  <si>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</si>
  <si>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</si>
  <si>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</si>
  <si>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</si>
  <si>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</si>
  <si>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</si>
  <si>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</si>
  <si>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</si>
  <si>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</si>
  <si>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</si>
  <si>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</si>
  <si>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</si>
  <si>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</si>
  <si>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</si>
  <si>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</si>
  <si>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</si>
  <si>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</si>
  <si>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</si>
  <si>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</si>
  <si>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</si>
  <si>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</si>
  <si>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</si>
  <si>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</si>
  <si>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</si>
  <si>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</si>
  <si>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</si>
  <si>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</si>
  <si>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</si>
  <si>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</si>
  <si>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</si>
  <si>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</si>
  <si>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</si>
  <si>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</si>
  <si>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</si>
  <si>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</si>
  <si>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</si>
  <si>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</si>
  <si>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</si>
  <si>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</si>
  <si>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</si>
  <si>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</si>
  <si>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</si>
  <si>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</si>
  <si>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</si>
  <si>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</si>
  <si>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</si>
  <si>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</si>
  <si>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</si>
  <si>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</si>
  <si>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</si>
  <si>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</si>
  <si>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</si>
  <si>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</si>
  <si>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</si>
  <si>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</si>
  <si>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</si>
  <si>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</si>
  <si>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</si>
  <si>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</si>
  <si>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</si>
  <si>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</si>
  <si>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</si>
  <si>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</si>
  <si>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</si>
  <si>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</si>
  <si>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</si>
  <si>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</si>
  <si>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</si>
  <si>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</si>
  <si>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</si>
  <si>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</si>
  <si>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</si>
  <si>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</si>
  <si>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</si>
  <si>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</si>
  <si>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</si>
  <si>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</si>
  <si>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</si>
  <si>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</si>
  <si>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</si>
  <si>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</si>
  <si>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</si>
  <si>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</si>
  <si>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</si>
  <si>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</si>
  <si>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</si>
  <si>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</si>
  <si>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</si>
  <si>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</si>
  <si>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</si>
  <si>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</si>
  <si>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</si>
  <si>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</si>
  <si>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</si>
  <si>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</si>
  <si>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</si>
  <si>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</si>
  <si>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</si>
  <si>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</si>
  <si>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</si>
  <si>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</si>
  <si>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</si>
  <si>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</si>
  <si>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</si>
  <si>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</si>
  <si>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</si>
  <si>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</si>
  <si>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</si>
  <si>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</si>
  <si>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</si>
  <si>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</si>
  <si>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</si>
  <si>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</si>
  <si>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</si>
  <si>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</si>
  <si>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</si>
  <si>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</si>
  <si>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</si>
  <si>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</si>
  <si>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</si>
  <si>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</si>
  <si>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</si>
  <si>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</si>
  <si>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</si>
  <si>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</si>
  <si>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</si>
  <si>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</si>
  <si>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</si>
  <si>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</si>
  <si>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</si>
  <si>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</si>
  <si>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</si>
  <si>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</si>
  <si>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</si>
  <si>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</si>
  <si>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</si>
  <si>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</si>
  <si>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</si>
  <si>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</si>
  <si>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</si>
  <si>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</si>
  <si>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</si>
  <si>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</si>
  <si>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</si>
  <si>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</si>
  <si>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</si>
  <si>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</si>
  <si>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</si>
  <si>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</si>
  <si>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</si>
  <si>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</si>
  <si>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</si>
  <si>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</si>
  <si>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</si>
  <si>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</si>
  <si>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</si>
  <si>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</si>
  <si>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</si>
  <si>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</si>
  <si>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</si>
  <si>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</si>
  <si>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</si>
  <si>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</si>
  <si>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</si>
  <si>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</si>
  <si>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</si>
  <si>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</si>
  <si>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</si>
  <si>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</si>
  <si>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</si>
  <si>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</si>
  <si>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</si>
  <si>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</si>
  <si>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</si>
  <si>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</si>
  <si>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</si>
  <si>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</si>
  <si>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</si>
  <si>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</si>
  <si>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</si>
  <si>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</si>
  <si>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</si>
  <si>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</si>
  <si>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</si>
  <si>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</si>
  <si>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</si>
  <si>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</si>
  <si>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</si>
  <si>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</si>
  <si>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</si>
  <si>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</si>
  <si>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</si>
  <si>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</si>
  <si>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</si>
  <si>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</si>
  <si>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</si>
  <si>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</si>
  <si>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</si>
  <si>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</si>
  <si>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</si>
  <si>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</si>
  <si>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</si>
  <si>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</si>
  <si>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</si>
  <si>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</si>
  <si>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</si>
  <si>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</si>
  <si>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</si>
  <si>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</si>
  <si>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</si>
  <si>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</si>
  <si>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</si>
  <si>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</si>
  <si>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</si>
  <si>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</si>
  <si>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</si>
  <si>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</si>
  <si>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</si>
  <si>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</si>
  <si>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</si>
  <si>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</si>
  <si>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</si>
  <si>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</si>
  <si>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</si>
  <si>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</si>
  <si>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</si>
  <si>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</si>
  <si>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</si>
  <si>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</si>
  <si>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</si>
  <si>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</si>
  <si>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</si>
  <si>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</si>
  <si>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</si>
  <si>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</si>
  <si>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</si>
  <si>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</si>
  <si>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</si>
  <si>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</si>
  <si>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</si>
  <si>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</si>
  <si>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</si>
  <si>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</si>
  <si>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</si>
  <si>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</si>
  <si>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</si>
  <si>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</si>
  <si>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</si>
  <si>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</si>
  <si>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</si>
  <si>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</si>
  <si>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</si>
  <si>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</si>
  <si>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</si>
  <si>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</si>
  <si>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</si>
  <si>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</si>
  <si>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</si>
  <si>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</si>
  <si>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</si>
  <si>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</si>
  <si>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</si>
  <si>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</si>
  <si>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</si>
  <si>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</si>
  <si>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</si>
  <si>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</si>
  <si>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</si>
  <si>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</si>
  <si>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</si>
  <si>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</si>
  <si>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</si>
  <si>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</si>
  <si>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</si>
  <si>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</si>
  <si>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</si>
  <si>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</si>
  <si>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</si>
  <si>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</si>
  <si>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</si>
  <si>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</si>
  <si>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</si>
  <si>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</si>
  <si>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</si>
  <si>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</si>
  <si>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</si>
  <si>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</si>
  <si>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</si>
  <si>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</si>
  <si>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</si>
  <si>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</si>
  <si>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</si>
  <si>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</si>
  <si>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</si>
  <si>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</si>
  <si>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</si>
  <si>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</si>
  <si>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</si>
  <si>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</si>
  <si>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</si>
  <si>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</si>
  <si>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</si>
  <si>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</si>
  <si>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</si>
  <si>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</si>
  <si>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</si>
  <si>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</si>
  <si>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</si>
  <si>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</si>
  <si>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</si>
  <si>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</si>
  <si>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</si>
  <si>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</si>
  <si>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</si>
  <si>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</si>
  <si>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</si>
  <si>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</si>
  <si>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</si>
  <si>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</si>
  <si>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</si>
  <si>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</si>
  <si>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</si>
  <si>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</si>
  <si>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</si>
  <si>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</si>
  <si>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</si>
  <si>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</si>
  <si>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</si>
  <si>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</si>
  <si>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</si>
  <si>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</si>
  <si>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</si>
  <si>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</si>
  <si>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</si>
  <si>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</si>
  <si>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</si>
  <si>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</si>
  <si>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</si>
  <si>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</si>
  <si>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</si>
  <si>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</si>
  <si>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</si>
  <si>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</si>
  <si>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</si>
  <si>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</si>
  <si>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</si>
  <si>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</si>
  <si>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</si>
  <si>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</si>
  <si>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</si>
  <si>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</si>
  <si>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</si>
  <si>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</si>
  <si>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</si>
  <si>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</si>
  <si>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</si>
  <si>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</si>
  <si>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</si>
  <si>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</si>
  <si>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</si>
  <si>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</si>
  <si>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</si>
  <si>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</si>
  <si>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</si>
  <si>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</si>
  <si>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</si>
  <si>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</si>
  <si>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</si>
  <si>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</si>
  <si>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</si>
  <si>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</si>
  <si>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</si>
  <si>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</si>
  <si>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</si>
  <si>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</si>
  <si>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</si>
  <si>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</si>
  <si>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</si>
  <si>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</si>
  <si>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</si>
  <si>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</si>
  <si>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</si>
  <si>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</si>
  <si>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</si>
  <si>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</si>
  <si>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</si>
  <si>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</si>
  <si>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</si>
  <si>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</si>
  <si>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</si>
  <si>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</si>
  <si>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</si>
  <si>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</si>
  <si>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</si>
  <si>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</si>
  <si>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</si>
  <si>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</si>
  <si>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</si>
  <si>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</si>
  <si>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</si>
  <si>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</si>
  <si>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</si>
  <si>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</si>
  <si>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</si>
  <si>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</si>
  <si>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</si>
  <si>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</si>
  <si>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</si>
  <si>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</si>
  <si>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</si>
  <si>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</si>
  <si>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</si>
  <si>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</si>
  <si>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</si>
  <si>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</si>
  <si>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</si>
  <si>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</si>
  <si>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</si>
  <si>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</si>
  <si>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</si>
  <si>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</si>
  <si>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</si>
  <si>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</si>
  <si>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</si>
  <si>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</si>
  <si>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</si>
  <si>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</si>
  <si>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</si>
  <si>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</si>
  <si>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</si>
  <si>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</si>
  <si>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</si>
  <si>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</si>
  <si>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</si>
  <si>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</si>
  <si>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</si>
  <si>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</si>
  <si>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</si>
  <si>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</si>
  <si>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</si>
  <si>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</si>
  <si>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</si>
  <si>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</si>
  <si>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</si>
  <si>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</si>
  <si>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</si>
  <si>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</si>
  <si>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</si>
  <si>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</si>
  <si>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</si>
  <si>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</si>
  <si>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</si>
  <si>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</si>
  <si>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</si>
  <si>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</si>
  <si>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</si>
  <si>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</si>
  <si>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</si>
  <si>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</si>
  <si>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</si>
  <si>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</si>
  <si>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</si>
  <si>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</si>
  <si>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</si>
  <si>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</si>
  <si>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</si>
  <si>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</si>
  <si>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</si>
  <si>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</si>
  <si>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</si>
  <si>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</si>
  <si>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</si>
  <si>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</si>
  <si>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</si>
  <si>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</si>
  <si>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</si>
  <si>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</si>
  <si>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</si>
  <si>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</si>
  <si>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</si>
  <si>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</si>
  <si>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</si>
  <si>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</si>
  <si>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</si>
  <si>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</si>
  <si>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</si>
  <si>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</si>
  <si>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</si>
  <si>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</si>
  <si>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</si>
  <si>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</si>
  <si>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</si>
  <si>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</si>
  <si>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</si>
  <si>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</si>
  <si>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</si>
  <si>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</si>
  <si>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</si>
  <si>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</si>
  <si>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</si>
  <si>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</si>
  <si>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</si>
  <si>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</si>
  <si>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</si>
  <si>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</si>
  <si>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</si>
  <si>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</si>
  <si>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</si>
  <si>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</si>
  <si>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</si>
  <si>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</si>
  <si>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</si>
  <si>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</si>
  <si>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</si>
  <si>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</si>
  <si>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</si>
  <si>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</si>
  <si>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</si>
  <si>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</si>
  <si>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</si>
  <si>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</si>
  <si>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</si>
  <si>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</si>
  <si>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</si>
  <si>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</si>
  <si>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</si>
  <si>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</si>
  <si>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</si>
  <si>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</si>
  <si>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</si>
  <si>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</si>
  <si>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</si>
  <si>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</si>
  <si>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</si>
  <si>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</si>
  <si>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</si>
  <si>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</si>
  <si>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</si>
  <si>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</si>
  <si>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</si>
  <si>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</si>
  <si>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</si>
  <si>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</si>
  <si>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</si>
  <si>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</si>
  <si>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</si>
  <si>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</si>
  <si>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</si>
  <si>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</si>
  <si>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</si>
  <si>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</si>
  <si>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</si>
  <si>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</si>
  <si>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</si>
  <si>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</si>
  <si>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</si>
  <si>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</si>
  <si>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</si>
  <si>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</si>
  <si>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</si>
  <si>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</si>
  <si>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</si>
  <si>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</si>
  <si>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</si>
  <si>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</si>
  <si>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</si>
  <si>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</si>
  <si>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</si>
  <si>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</si>
  <si>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</si>
  <si>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</si>
  <si>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</si>
  <si>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</si>
  <si>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</si>
  <si>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</si>
  <si>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</si>
  <si>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</si>
  <si>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</si>
  <si>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</si>
  <si>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</si>
  <si>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</si>
  <si>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</si>
  <si>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</si>
  <si>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</si>
  <si>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</si>
  <si>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</si>
  <si>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</si>
  <si>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</si>
  <si>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</si>
  <si>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</si>
  <si>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</si>
  <si>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</si>
  <si>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</si>
  <si>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</si>
  <si>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</si>
  <si>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</si>
  <si>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</si>
  <si>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</si>
  <si>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</si>
  <si>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</si>
  <si>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</si>
  <si>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</si>
  <si>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</si>
  <si>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</si>
  <si>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</si>
  <si>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</si>
  <si>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</si>
  <si>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</si>
  <si>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</si>
  <si>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</si>
  <si>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</si>
  <si>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</si>
  <si>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</si>
  <si>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</si>
  <si>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</si>
  <si>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</si>
  <si>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</si>
  <si>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</si>
  <si>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</si>
  <si>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</si>
  <si>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</si>
  <si>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</si>
  <si>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</si>
  <si>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</si>
  <si>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</si>
  <si>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</si>
  <si>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</si>
  <si>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</si>
  <si>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</si>
  <si>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</si>
  <si>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</si>
  <si>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</si>
  <si>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</si>
  <si>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</si>
  <si>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</si>
  <si>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</si>
  <si>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</si>
  <si>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</si>
  <si>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</si>
  <si>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</si>
  <si>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</si>
  <si>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</si>
  <si>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</si>
  <si>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</si>
  <si>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</si>
  <si>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</si>
  <si>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</si>
  <si>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</si>
  <si>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</si>
  <si>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</si>
  <si>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</si>
  <si>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</si>
  <si>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</si>
  <si>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</si>
  <si>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</si>
  <si>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</si>
  <si>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</si>
  <si>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</si>
  <si>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</si>
  <si>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</si>
  <si>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</si>
  <si>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</si>
  <si>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</si>
  <si>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</si>
  <si>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</si>
  <si>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</si>
  <si>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</si>
  <si>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</si>
  <si>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</si>
  <si>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</si>
  <si>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</si>
  <si>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</si>
  <si>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</si>
  <si>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</si>
  <si>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</si>
  <si>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</si>
  <si>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</si>
  <si>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</si>
  <si>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</si>
  <si>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</si>
  <si>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</si>
  <si>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</si>
  <si>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</si>
  <si>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</si>
  <si>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</si>
  <si>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</si>
  <si>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</si>
  <si>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</si>
  <si>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</si>
  <si>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</si>
  <si>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</si>
  <si>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</si>
  <si>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</si>
  <si>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</si>
  <si>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</si>
  <si>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</si>
  <si>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</si>
  <si>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</si>
  <si>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</si>
  <si>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</si>
  <si>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</si>
  <si>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</si>
  <si>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</si>
  <si>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</si>
  <si>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</si>
  <si>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</si>
  <si>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</si>
  <si>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</si>
  <si>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</si>
  <si>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</si>
  <si>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</si>
  <si>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</si>
  <si>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</si>
  <si>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</si>
  <si>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</si>
  <si>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</si>
  <si>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</si>
  <si>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</si>
  <si>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</si>
  <si>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</si>
  <si>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</si>
  <si>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</si>
  <si>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</si>
  <si>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</si>
  <si>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</si>
  <si>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</si>
  <si>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</si>
  <si>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</si>
  <si>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</si>
  <si>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</si>
  <si>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</si>
  <si>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</si>
  <si>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</si>
  <si>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</si>
  <si>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</si>
  <si>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</si>
  <si>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</si>
  <si>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</si>
  <si>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</si>
  <si>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</si>
  <si>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</si>
  <si>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</si>
  <si>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</si>
  <si>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</si>
  <si>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</si>
  <si>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</si>
  <si>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</si>
  <si>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</si>
  <si>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</si>
  <si>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</si>
  <si>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</si>
  <si>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</si>
  <si>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</si>
  <si>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</si>
  <si>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</si>
  <si>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</si>
  <si>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</si>
  <si>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</si>
  <si>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</si>
  <si>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</si>
  <si>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</si>
  <si>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</si>
  <si>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</si>
  <si>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</si>
  <si>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</si>
  <si>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</si>
  <si>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</si>
  <si>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</si>
  <si>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</si>
  <si>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</si>
  <si>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</si>
  <si>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</si>
  <si>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</si>
  <si>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</si>
  <si>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</si>
  <si>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</si>
  <si>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</si>
  <si>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</si>
  <si>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</si>
  <si>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</si>
  <si>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</si>
  <si>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</si>
  <si>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</si>
  <si>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</si>
  <si>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</si>
  <si>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</si>
  <si>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</si>
  <si>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</si>
  <si>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</si>
  <si>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</si>
  <si>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</si>
  <si>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</si>
  <si>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</si>
  <si>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</si>
  <si>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</si>
  <si>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</si>
  <si>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</si>
  <si>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</si>
  <si>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</si>
  <si>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</si>
  <si>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</si>
  <si>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</si>
  <si>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</si>
  <si>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</si>
  <si>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</si>
  <si>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</si>
  <si>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</si>
  <si>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</si>
  <si>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</si>
  <si>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</si>
  <si>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</si>
  <si>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</si>
  <si>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</si>
  <si>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</si>
  <si>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</si>
  <si>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</si>
  <si>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</si>
  <si>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</si>
  <si>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</si>
  <si>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</si>
  <si>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</si>
  <si>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</si>
  <si>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</si>
  <si>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</si>
  <si>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</si>
  <si>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</si>
  <si>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</si>
  <si>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</si>
  <si>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</si>
  <si>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</si>
  <si>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</si>
  <si>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</si>
  <si>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</si>
  <si>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</si>
  <si>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</si>
  <si>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</si>
  <si>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</si>
  <si>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</si>
  <si>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</si>
  <si>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</si>
  <si>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</si>
  <si>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</si>
  <si>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</si>
  <si>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</si>
  <si>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</si>
  <si>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</si>
  <si>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</si>
  <si>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</si>
  <si>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</si>
  <si>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</si>
  <si>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</si>
  <si>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</si>
  <si>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</si>
  <si>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</si>
  <si>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</si>
  <si>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</si>
  <si>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</si>
  <si>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</si>
  <si>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</si>
  <si>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</si>
  <si>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</si>
  <si>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</si>
  <si>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</si>
  <si>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</si>
  <si>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</si>
  <si>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</si>
  <si>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</si>
  <si>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</si>
  <si>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</si>
  <si>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</si>
  <si>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</si>
  <si>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</si>
  <si>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</si>
  <si>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</si>
  <si>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</si>
  <si>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</si>
  <si>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</si>
  <si>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</si>
  <si>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</si>
  <si>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</si>
  <si>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</si>
  <si>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</si>
  <si>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</si>
  <si>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</si>
  <si>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</si>
  <si>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</si>
  <si>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</si>
  <si>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</si>
  <si>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</si>
  <si>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</si>
  <si>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</si>
  <si>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</si>
  <si>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</si>
  <si>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</si>
  <si>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</si>
  <si>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</si>
  <si>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</si>
  <si>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</si>
  <si>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</si>
  <si>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</si>
  <si>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</si>
  <si>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</si>
  <si>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</si>
  <si>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</si>
  <si>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</si>
  <si>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</si>
  <si>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</si>
  <si>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</si>
  <si>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</si>
  <si>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</si>
  <si>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</si>
  <si>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</si>
  <si>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</si>
  <si>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</si>
  <si>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</si>
  <si>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</si>
  <si>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</si>
  <si>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</si>
  <si>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</si>
  <si>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</si>
  <si>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</si>
  <si>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</si>
  <si>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</si>
  <si>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</si>
  <si>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</si>
  <si>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</si>
  <si>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</si>
  <si>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</si>
  <si>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</si>
  <si>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</si>
  <si>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</si>
  <si>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</si>
  <si>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</si>
  <si>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</si>
  <si>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</si>
  <si>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</si>
  <si>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</si>
  <si>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</si>
  <si>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</si>
  <si>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</si>
  <si>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</si>
  <si>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</si>
  <si>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</si>
  <si>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</si>
  <si>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</si>
  <si>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</si>
  <si>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</si>
  <si>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</si>
  <si>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</si>
  <si>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</si>
  <si>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</si>
  <si>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</si>
  <si>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</si>
  <si>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</si>
  <si>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</si>
  <si>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</si>
  <si>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</si>
  <si>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</si>
  <si>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</si>
  <si>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</si>
  <si>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</si>
  <si>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</si>
  <si>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</si>
  <si>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</si>
  <si>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</si>
  <si>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</si>
  <si>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</si>
  <si>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</si>
  <si>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</si>
  <si>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</si>
  <si>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</si>
  <si>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</si>
  <si>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</si>
  <si>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</si>
  <si>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</si>
  <si>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</si>
  <si>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</si>
  <si>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</si>
  <si>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</si>
  <si>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</si>
  <si>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</si>
  <si>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</si>
  <si>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</si>
  <si>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</si>
  <si>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</si>
  <si>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</si>
  <si>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</si>
  <si>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</si>
  <si>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</si>
  <si>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</si>
  <si>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</si>
  <si>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</si>
  <si>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</si>
  <si>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</si>
  <si>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</si>
  <si>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</si>
  <si>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</si>
  <si>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</si>
  <si>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</si>
  <si>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</si>
  <si>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</si>
  <si>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</si>
  <si>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</si>
  <si>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</si>
  <si>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</si>
  <si>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</si>
  <si>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</si>
  <si>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</si>
  <si>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</si>
  <si>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</si>
  <si>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</si>
  <si>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</si>
  <si>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</si>
  <si>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</si>
  <si>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</si>
  <si>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</si>
  <si>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</si>
  <si>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</si>
  <si>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</si>
  <si>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</si>
  <si>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</si>
  <si>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</si>
  <si>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</si>
  <si>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</si>
  <si>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</si>
  <si>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</si>
  <si>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</si>
  <si>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</si>
  <si>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</si>
  <si>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</si>
  <si>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</si>
  <si>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</si>
  <si>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</si>
  <si>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</si>
  <si>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</si>
  <si>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</si>
  <si>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</si>
  <si>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</si>
  <si>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</si>
  <si>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</si>
  <si>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</si>
  <si>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</si>
  <si>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</si>
  <si>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</si>
  <si>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</si>
  <si>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</si>
  <si>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</si>
  <si>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</si>
  <si>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</si>
  <si>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</si>
  <si>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</si>
  <si>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</si>
  <si>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</si>
  <si>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</si>
  <si>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</si>
  <si>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</si>
  <si>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</si>
  <si>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</si>
  <si>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</si>
  <si>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</si>
  <si>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</si>
  <si>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</si>
  <si>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</si>
  <si>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</si>
  <si>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</si>
  <si>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</si>
  <si>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</si>
  <si>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</si>
  <si>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</si>
  <si>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</si>
  <si>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</si>
  <si>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</si>
  <si>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</si>
  <si>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</si>
  <si>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</si>
  <si>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</si>
  <si>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</si>
  <si>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</si>
  <si>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</si>
  <si>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</si>
  <si>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</si>
  <si>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</si>
  <si>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</si>
  <si>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</si>
  <si>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</si>
  <si>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</si>
  <si>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</si>
  <si>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</si>
  <si>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</si>
  <si>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</si>
  <si>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</si>
  <si>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</si>
  <si>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</si>
  <si>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</si>
  <si>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</si>
  <si>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</si>
  <si>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</si>
  <si>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</si>
  <si>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</si>
  <si>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</si>
  <si>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</si>
  <si>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</si>
  <si>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</si>
  <si>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</si>
  <si>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</si>
  <si>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</si>
  <si>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</si>
  <si>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REMAIN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</si>
  <si>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</si>
  <si>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</si>
  <si>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</si>
  <si>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</si>
  <si>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</si>
  <si>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</si>
  <si>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</si>
  <si>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</si>
  <si>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</si>
  <si>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</si>
  <si>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</si>
  <si>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</si>
  <si>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</si>
  <si>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</si>
  <si>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</si>
  <si>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</si>
  <si>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</si>
  <si>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</si>
  <si>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D9000950095309537</t>
  </si>
  <si>
    <t>D3000370037403747</t>
  </si>
  <si>
    <t>LINE COUNT:</t>
  </si>
  <si>
    <t>DROP</t>
  </si>
  <si>
    <t>NEW THEORETICAL WEIGHT</t>
  </si>
  <si>
    <t>Weight Change</t>
  </si>
  <si>
    <t>Total Turnover</t>
  </si>
  <si>
    <t>Turnover for Adds and Drops</t>
  </si>
  <si>
    <t>YEXT.N</t>
  </si>
  <si>
    <t>YEXT UN</t>
  </si>
  <si>
    <t>98585N106</t>
  </si>
  <si>
    <t>US98585N1063</t>
  </si>
  <si>
    <t>BD8ZJW2</t>
  </si>
  <si>
    <t>D9000950095309535</t>
  </si>
  <si>
    <t>TTD.OQ</t>
  </si>
  <si>
    <t>TTD UQ</t>
  </si>
  <si>
    <t>88339J105</t>
  </si>
  <si>
    <t>US88339J1051</t>
  </si>
  <si>
    <t>BD8FDD1</t>
  </si>
  <si>
    <t>APTI.OQ</t>
  </si>
  <si>
    <t>APTI UQ</t>
  </si>
  <si>
    <t>03835C108</t>
  </si>
  <si>
    <t>US03835C1080</t>
  </si>
  <si>
    <t>BD2BM16</t>
  </si>
  <si>
    <t>NTNX.OQ</t>
  </si>
  <si>
    <t>NTNX UQ</t>
  </si>
  <si>
    <t>67059N108</t>
  </si>
  <si>
    <t>US67059N1081</t>
  </si>
  <si>
    <t>BYQBFT8</t>
  </si>
  <si>
    <t>INST.N</t>
  </si>
  <si>
    <t>INST UN</t>
  </si>
  <si>
    <t>45781U103</t>
  </si>
  <si>
    <t>US45781U1034</t>
  </si>
  <si>
    <t>BYZGBP2</t>
  </si>
  <si>
    <t>CISN.N</t>
  </si>
  <si>
    <t>CISN UN</t>
  </si>
  <si>
    <t>G1992S109</t>
  </si>
  <si>
    <t>KYG1992S1093</t>
  </si>
  <si>
    <t>BF0BQG5</t>
  </si>
  <si>
    <t>MB.OQ</t>
  </si>
  <si>
    <t>MB UQ</t>
  </si>
  <si>
    <t>60255W105</t>
  </si>
  <si>
    <t>US60255W1053</t>
  </si>
  <si>
    <t>BZ07SJ0</t>
  </si>
  <si>
    <t>ALRM.OQ</t>
  </si>
  <si>
    <t>ALRM UQ</t>
  </si>
  <si>
    <t>US0116421050</t>
  </si>
  <si>
    <t>BYN7H26</t>
  </si>
  <si>
    <t>HDP.OQ</t>
  </si>
  <si>
    <t>HDP UQ</t>
  </si>
  <si>
    <t>US4408941031</t>
  </si>
  <si>
    <t>BT6T3L5</t>
  </si>
  <si>
    <t>NEWR.N</t>
  </si>
  <si>
    <t>NEWR UN</t>
  </si>
  <si>
    <t>64829B100</t>
  </si>
  <si>
    <t>US64829B1008</t>
  </si>
  <si>
    <t>BT6T3N7</t>
  </si>
  <si>
    <t>BOX.N</t>
  </si>
  <si>
    <t>BOX UN</t>
  </si>
  <si>
    <t>10316T104</t>
  </si>
  <si>
    <t>US10316T1043</t>
  </si>
  <si>
    <t>BVB3BV2</t>
  </si>
  <si>
    <t>QTWO.N</t>
  </si>
  <si>
    <t>QTWO UN</t>
  </si>
  <si>
    <t>74736L109</t>
  </si>
  <si>
    <t>US74736L1098</t>
  </si>
  <si>
    <t>BKM4KV0</t>
  </si>
  <si>
    <t>TWOU.OQ</t>
  </si>
  <si>
    <t>TWOU UQ</t>
  </si>
  <si>
    <t>90214J101</t>
  </si>
  <si>
    <t>US90214J1016</t>
  </si>
  <si>
    <t>BKWBZZ0</t>
  </si>
  <si>
    <t>FIVN.OQ</t>
  </si>
  <si>
    <t>FIVN UQ</t>
  </si>
  <si>
    <t>US3383071012</t>
  </si>
  <si>
    <t>BKY7X18</t>
  </si>
  <si>
    <t>CSOD.OQ</t>
  </si>
  <si>
    <t>CSOD UQ</t>
  </si>
  <si>
    <t>21925Y103</t>
  </si>
  <si>
    <t>US21925Y1038</t>
  </si>
  <si>
    <t>B404719</t>
  </si>
  <si>
    <t>ENV.N</t>
  </si>
  <si>
    <t>ENV UN</t>
  </si>
  <si>
    <t>29404K106</t>
  </si>
  <si>
    <t>US29404K1060</t>
  </si>
  <si>
    <t>B474ZK7</t>
  </si>
  <si>
    <t>LOGM.OQ</t>
  </si>
  <si>
    <t>LOGM UQ</t>
  </si>
  <si>
    <t>54142L109</t>
  </si>
  <si>
    <t>US54142L1098</t>
  </si>
  <si>
    <t>B600J15</t>
  </si>
  <si>
    <t>D9000950095309533</t>
  </si>
  <si>
    <t>JCOM.OQ</t>
  </si>
  <si>
    <t>JCOM UQ</t>
  </si>
  <si>
    <t>48123V102</t>
  </si>
  <si>
    <t>US48123V1026</t>
  </si>
  <si>
    <t>B75DGJ3</t>
  </si>
  <si>
    <t>CLDR.N</t>
  </si>
  <si>
    <t>CLDR UN</t>
  </si>
  <si>
    <t>18914U100</t>
  </si>
  <si>
    <t>US18914U1007</t>
  </si>
  <si>
    <t>BYQHPY1</t>
  </si>
  <si>
    <t>COUP.OQ</t>
  </si>
  <si>
    <t>COUP UQ</t>
  </si>
  <si>
    <t>22266L106</t>
  </si>
  <si>
    <t>US22266L1061</t>
  </si>
  <si>
    <t>BD87XR1</t>
  </si>
  <si>
    <t>S&amp;P North American Technology Sector Index</t>
  </si>
  <si>
    <t>SPGSTI</t>
  </si>
  <si>
    <t>SPUSA-NASIUSDCW--P-RNA---NAT</t>
  </si>
  <si>
    <t>3D Systems Corp</t>
  </si>
  <si>
    <t>DDD.N</t>
  </si>
  <si>
    <t>DDD UN</t>
  </si>
  <si>
    <t>88554D205</t>
  </si>
  <si>
    <t>US88554D2053</t>
  </si>
  <si>
    <t>DDD</t>
  </si>
  <si>
    <t>D9000950095709572</t>
  </si>
  <si>
    <t>ARRIS International, plc</t>
  </si>
  <si>
    <t>ARRS.OQ</t>
  </si>
  <si>
    <t>ARRS UQ</t>
  </si>
  <si>
    <t>G0551A103</t>
  </si>
  <si>
    <t>GB00BZ04Y379</t>
  </si>
  <si>
    <t>BZ04Y37</t>
  </si>
  <si>
    <t>ARRS</t>
  </si>
  <si>
    <t>D9000950095709578</t>
  </si>
  <si>
    <t>AVX Corp</t>
  </si>
  <si>
    <t>AVX.N</t>
  </si>
  <si>
    <t>AVX UN</t>
  </si>
  <si>
    <t>US0024441075</t>
  </si>
  <si>
    <t>AVX</t>
  </si>
  <si>
    <t>D2000270027302733</t>
  </si>
  <si>
    <t>Acacia Communications, Inc.</t>
  </si>
  <si>
    <t>ACIA.OQ</t>
  </si>
  <si>
    <t>ACIA UQ</t>
  </si>
  <si>
    <t>00401C108</t>
  </si>
  <si>
    <t>US00401C1080</t>
  </si>
  <si>
    <t>BYXPCC5</t>
  </si>
  <si>
    <t>ACIA</t>
  </si>
  <si>
    <t>Accenture plc A</t>
  </si>
  <si>
    <t>ACN.N</t>
  </si>
  <si>
    <t>ACN UN</t>
  </si>
  <si>
    <t>G1151C101</t>
  </si>
  <si>
    <t>IE00B4BNMY34</t>
  </si>
  <si>
    <t>B4BNMY3</t>
  </si>
  <si>
    <t>ACN</t>
  </si>
  <si>
    <t>D2000270027902791</t>
  </si>
  <si>
    <t>Acxiom Corp</t>
  </si>
  <si>
    <t>ACXM.OQ</t>
  </si>
  <si>
    <t>ACXM UQ</t>
  </si>
  <si>
    <t>US0051251090</t>
  </si>
  <si>
    <t>ACXM</t>
  </si>
  <si>
    <t>D5000550055505555</t>
  </si>
  <si>
    <t>Advanced Energy Industries</t>
  </si>
  <si>
    <t>AEIS.OQ</t>
  </si>
  <si>
    <t>AEIS UQ</t>
  </si>
  <si>
    <t>US0079731008</t>
  </si>
  <si>
    <t>AEIS</t>
  </si>
  <si>
    <t>D9000950095709576</t>
  </si>
  <si>
    <t>Advanced Micro Devices</t>
  </si>
  <si>
    <t>AMD.OQ</t>
  </si>
  <si>
    <t>AMD UQ</t>
  </si>
  <si>
    <t>US0079031078</t>
  </si>
  <si>
    <t>AMD</t>
  </si>
  <si>
    <t>AKAM.OQ</t>
  </si>
  <si>
    <t>AKAM UQ</t>
  </si>
  <si>
    <t>00971T101</t>
  </si>
  <si>
    <t>US00971T1016</t>
  </si>
  <si>
    <t>Alliance Data Systems Corp</t>
  </si>
  <si>
    <t>ADS.N</t>
  </si>
  <si>
    <t>ADS UN</t>
  </si>
  <si>
    <t>US0185811082</t>
  </si>
  <si>
    <t>ADS</t>
  </si>
  <si>
    <t>D2000270027902795</t>
  </si>
  <si>
    <t>GOOGL.OQ</t>
  </si>
  <si>
    <t>GOOGL UQ</t>
  </si>
  <si>
    <t>02079K305</t>
  </si>
  <si>
    <t>US02079K3059</t>
  </si>
  <si>
    <t>BYVY8G0</t>
  </si>
  <si>
    <t>GOOG.OQ</t>
  </si>
  <si>
    <t>GOOG UQ</t>
  </si>
  <si>
    <t>02079K107</t>
  </si>
  <si>
    <t>US02079K1079</t>
  </si>
  <si>
    <t>BYY88Y7</t>
  </si>
  <si>
    <t>Amazon.com Inc</t>
  </si>
  <si>
    <t>AMZN.OQ</t>
  </si>
  <si>
    <t>AMZN UQ</t>
  </si>
  <si>
    <t>US0231351067</t>
  </si>
  <si>
    <t>AMZN</t>
  </si>
  <si>
    <t>D5000530053705373</t>
  </si>
  <si>
    <t>Amkor Technology Inc</t>
  </si>
  <si>
    <t>AMKR.OQ</t>
  </si>
  <si>
    <t>AMKR UQ</t>
  </si>
  <si>
    <t>US0316521006</t>
  </si>
  <si>
    <t>AMKR</t>
  </si>
  <si>
    <t>Amphenol Corp A</t>
  </si>
  <si>
    <t>APH.N</t>
  </si>
  <si>
    <t>APH UN</t>
  </si>
  <si>
    <t>US0320951017</t>
  </si>
  <si>
    <t>APH</t>
  </si>
  <si>
    <t>Analog Devices Inc</t>
  </si>
  <si>
    <t>ADI.OQ</t>
  </si>
  <si>
    <t>ADI UQ</t>
  </si>
  <si>
    <t>US0326541051</t>
  </si>
  <si>
    <t>ADI</t>
  </si>
  <si>
    <t>Anixter Intl Inc</t>
  </si>
  <si>
    <t>AXE.N</t>
  </si>
  <si>
    <t>AXE UN</t>
  </si>
  <si>
    <t>US0352901054</t>
  </si>
  <si>
    <t>AXE</t>
  </si>
  <si>
    <t>Apple Inc.</t>
  </si>
  <si>
    <t>AAPL.OQ</t>
  </si>
  <si>
    <t>AAPL UQ</t>
  </si>
  <si>
    <t>US0378331005</t>
  </si>
  <si>
    <t>AAPL</t>
  </si>
  <si>
    <t>Applied Materials Inc</t>
  </si>
  <si>
    <t>AMAT.OQ</t>
  </si>
  <si>
    <t>AMAT UQ</t>
  </si>
  <si>
    <t>US0382221051</t>
  </si>
  <si>
    <t>AMAT</t>
  </si>
  <si>
    <t>Arista Networks Inc</t>
  </si>
  <si>
    <t>ANET.N</t>
  </si>
  <si>
    <t>ANET UN</t>
  </si>
  <si>
    <t>US0404131064</t>
  </si>
  <si>
    <t>BN33VM5</t>
  </si>
  <si>
    <t>ANET</t>
  </si>
  <si>
    <t>Arrow Electronics Inc</t>
  </si>
  <si>
    <t>ARW.N</t>
  </si>
  <si>
    <t>ARW UN</t>
  </si>
  <si>
    <t>US0427351004</t>
  </si>
  <si>
    <t>ARW</t>
  </si>
  <si>
    <t>Automatic Data Processing</t>
  </si>
  <si>
    <t>ADP.OQ</t>
  </si>
  <si>
    <t>ADP UQ</t>
  </si>
  <si>
    <t>US0530151036</t>
  </si>
  <si>
    <t>ADP</t>
  </si>
  <si>
    <t>Avnet Inc</t>
  </si>
  <si>
    <t>AVT.OQ</t>
  </si>
  <si>
    <t>AVT UQ</t>
  </si>
  <si>
    <t>US0538071038</t>
  </si>
  <si>
    <t>AVT</t>
  </si>
  <si>
    <t>Belden Inc</t>
  </si>
  <si>
    <t>BDC.N</t>
  </si>
  <si>
    <t>BDC UN</t>
  </si>
  <si>
    <t>US0774541066</t>
  </si>
  <si>
    <t>B01WL78</t>
  </si>
  <si>
    <t>BDC</t>
  </si>
  <si>
    <t>Benchmark Electronics Inc</t>
  </si>
  <si>
    <t>BHE.N</t>
  </si>
  <si>
    <t>BHE UN</t>
  </si>
  <si>
    <t>08160H101</t>
  </si>
  <si>
    <t>US08160H1014</t>
  </si>
  <si>
    <t>BHE</t>
  </si>
  <si>
    <t>Black Knight Inc.</t>
  </si>
  <si>
    <t>BKI.N</t>
  </si>
  <si>
    <t>BKI UN</t>
  </si>
  <si>
    <t>09215C105</t>
  </si>
  <si>
    <t>US09215C1053</t>
  </si>
  <si>
    <t>BDG75V1</t>
  </si>
  <si>
    <t>BKI</t>
  </si>
  <si>
    <t>Blucora Inc</t>
  </si>
  <si>
    <t>BCOR.OQ</t>
  </si>
  <si>
    <t>BCOR UQ</t>
  </si>
  <si>
    <t>US0952291005</t>
  </si>
  <si>
    <t>B8L2DV2</t>
  </si>
  <si>
    <t>BCOR</t>
  </si>
  <si>
    <t>Booking Holdings Inc</t>
  </si>
  <si>
    <t>BKNG.OQ</t>
  </si>
  <si>
    <t>BKNG UQ</t>
  </si>
  <si>
    <t>09857L108</t>
  </si>
  <si>
    <t>US09857L1089</t>
  </si>
  <si>
    <t>BDRXDB4</t>
  </si>
  <si>
    <t>BKNG</t>
  </si>
  <si>
    <t>D5000570057505759</t>
  </si>
  <si>
    <t>Booz Allen Hamilton Holding Corp A</t>
  </si>
  <si>
    <t>BAH.N</t>
  </si>
  <si>
    <t>BAH UN</t>
  </si>
  <si>
    <t>US0995021062</t>
  </si>
  <si>
    <t>B5367T7</t>
  </si>
  <si>
    <t>BAH</t>
  </si>
  <si>
    <t>Broadcom Inc</t>
  </si>
  <si>
    <t>AVGO.OQ</t>
  </si>
  <si>
    <t>AVGO UQ</t>
  </si>
  <si>
    <t>11135F101</t>
  </si>
  <si>
    <t>US11135F1012</t>
  </si>
  <si>
    <t>BDZ78H9</t>
  </si>
  <si>
    <t>AVGO</t>
  </si>
  <si>
    <t>Broadridge Financial Solutions Inc.</t>
  </si>
  <si>
    <t>BR.N</t>
  </si>
  <si>
    <t>BR UN</t>
  </si>
  <si>
    <t>11133T103</t>
  </si>
  <si>
    <t>US11133T1034</t>
  </si>
  <si>
    <t>B1VP7R6</t>
  </si>
  <si>
    <t>BR</t>
  </si>
  <si>
    <t>Brooks Automation Inc</t>
  </si>
  <si>
    <t>BRKS.OQ</t>
  </si>
  <si>
    <t>BRKS UQ</t>
  </si>
  <si>
    <t>US1143401024</t>
  </si>
  <si>
    <t>BRKS</t>
  </si>
  <si>
    <t>CACI Intl Inc A</t>
  </si>
  <si>
    <t>CACI.N</t>
  </si>
  <si>
    <t>CACI UN</t>
  </si>
  <si>
    <t>US1271903049</t>
  </si>
  <si>
    <t>CACI</t>
  </si>
  <si>
    <t>CDW Corp/DE</t>
  </si>
  <si>
    <t>CDW.OQ</t>
  </si>
  <si>
    <t>CDW UQ</t>
  </si>
  <si>
    <t>12514G108</t>
  </si>
  <si>
    <t>US12514G1085</t>
  </si>
  <si>
    <t>BBM5MD6</t>
  </si>
  <si>
    <t>CDW</t>
  </si>
  <si>
    <t>CGI Group Inc A Subvtg [US Listing]</t>
  </si>
  <si>
    <t>GIB.N</t>
  </si>
  <si>
    <t>GIB UN</t>
  </si>
  <si>
    <t>39945C109</t>
  </si>
  <si>
    <t>CA39945C1095</t>
  </si>
  <si>
    <t>GIB</t>
  </si>
  <si>
    <t>CIENA Corp</t>
  </si>
  <si>
    <t>CIEN.N</t>
  </si>
  <si>
    <t>CIEN UN</t>
  </si>
  <si>
    <t>US1717793095</t>
  </si>
  <si>
    <t>B1FLZ21</t>
  </si>
  <si>
    <t>CIEN</t>
  </si>
  <si>
    <t>CSG Systems Intl Inc</t>
  </si>
  <si>
    <t>CSGS.OQ</t>
  </si>
  <si>
    <t>CSGS UQ</t>
  </si>
  <si>
    <t>US1263491094</t>
  </si>
  <si>
    <t>CSGS</t>
  </si>
  <si>
    <t>Cabot Microelectronics Corp</t>
  </si>
  <si>
    <t>CCMP.OQ</t>
  </si>
  <si>
    <t>CCMP UQ</t>
  </si>
  <si>
    <t>12709P103</t>
  </si>
  <si>
    <t>US12709P1030</t>
  </si>
  <si>
    <t>CCMP</t>
  </si>
  <si>
    <t>Cardtronics plc</t>
  </si>
  <si>
    <t>CATM.OQ</t>
  </si>
  <si>
    <t>CATM UQ</t>
  </si>
  <si>
    <t>G1991C105</t>
  </si>
  <si>
    <t>GB00BYT18414</t>
  </si>
  <si>
    <t>BYT1841</t>
  </si>
  <si>
    <t>CATM</t>
  </si>
  <si>
    <t>CARS.N</t>
  </si>
  <si>
    <t>CARS UN</t>
  </si>
  <si>
    <t>US14575E1055</t>
  </si>
  <si>
    <t>BYXHTC0</t>
  </si>
  <si>
    <t>Cavium Inc</t>
  </si>
  <si>
    <t>CAVM.OQ</t>
  </si>
  <si>
    <t>CAVM UQ</t>
  </si>
  <si>
    <t>14964U108</t>
  </si>
  <si>
    <t>US14964U1088</t>
  </si>
  <si>
    <t>B3TWGL0</t>
  </si>
  <si>
    <t>CAVM</t>
  </si>
  <si>
    <t>Celestica Inc</t>
  </si>
  <si>
    <t>CLS.N</t>
  </si>
  <si>
    <t>CLS UN</t>
  </si>
  <si>
    <t>15101Q108</t>
  </si>
  <si>
    <t>CA15101Q1081</t>
  </si>
  <si>
    <t>CLS</t>
  </si>
  <si>
    <t>Cirrus Logic Inc</t>
  </si>
  <si>
    <t>CRUS.OQ</t>
  </si>
  <si>
    <t>CRUS UQ</t>
  </si>
  <si>
    <t>US1727551004</t>
  </si>
  <si>
    <t>CRUS</t>
  </si>
  <si>
    <t>Cisco Systems Inc</t>
  </si>
  <si>
    <t>CSCO.OQ</t>
  </si>
  <si>
    <t>CSCO UQ</t>
  </si>
  <si>
    <t>17275R102</t>
  </si>
  <si>
    <t>US17275R1023</t>
  </si>
  <si>
    <t>CSCO</t>
  </si>
  <si>
    <t>Cognex Corp</t>
  </si>
  <si>
    <t>CGNX.OQ</t>
  </si>
  <si>
    <t>CGNX UQ</t>
  </si>
  <si>
    <t>US1924221039</t>
  </si>
  <si>
    <t>CGNX</t>
  </si>
  <si>
    <t>D2000270027302737</t>
  </si>
  <si>
    <t>Cognizant Tech Solutions Corp</t>
  </si>
  <si>
    <t>CTSH.OQ</t>
  </si>
  <si>
    <t>CTSH UQ</t>
  </si>
  <si>
    <t>US1924461023</t>
  </si>
  <si>
    <t>CTSH</t>
  </si>
  <si>
    <t>Coherent Inc</t>
  </si>
  <si>
    <t>COHR.OQ</t>
  </si>
  <si>
    <t>COHR UQ</t>
  </si>
  <si>
    <t>US1924791031</t>
  </si>
  <si>
    <t>COHR</t>
  </si>
  <si>
    <t>Commscope Holding Co Inc</t>
  </si>
  <si>
    <t>COMM.OQ</t>
  </si>
  <si>
    <t>COMM UQ</t>
  </si>
  <si>
    <t>20337X109</t>
  </si>
  <si>
    <t>US20337X1090</t>
  </si>
  <si>
    <t>BFRBX34</t>
  </si>
  <si>
    <t>COMM</t>
  </si>
  <si>
    <t>Conduent Inc</t>
  </si>
  <si>
    <t>CNDT.N</t>
  </si>
  <si>
    <t>CNDT UN</t>
  </si>
  <si>
    <t>US2067871036</t>
  </si>
  <si>
    <t>BYWLRV8</t>
  </si>
  <si>
    <t>CNDT</t>
  </si>
  <si>
    <t>Convergys Corp</t>
  </si>
  <si>
    <t>CVG.N</t>
  </si>
  <si>
    <t>CVG UN</t>
  </si>
  <si>
    <t>US2124851062</t>
  </si>
  <si>
    <t>CVG</t>
  </si>
  <si>
    <t>CoreLogic Inc.</t>
  </si>
  <si>
    <t>CLGX.N</t>
  </si>
  <si>
    <t>CLGX UN</t>
  </si>
  <si>
    <t>21871D103</t>
  </si>
  <si>
    <t>US21871D1037</t>
  </si>
  <si>
    <t>B5541Y2</t>
  </si>
  <si>
    <t>CLGX</t>
  </si>
  <si>
    <t>Corning Inc</t>
  </si>
  <si>
    <t>GLW.N</t>
  </si>
  <si>
    <t>GLW UN</t>
  </si>
  <si>
    <t>US2193501051</t>
  </si>
  <si>
    <t>GLW</t>
  </si>
  <si>
    <t>Cray Inc</t>
  </si>
  <si>
    <t>CRAY.OQ</t>
  </si>
  <si>
    <t>CRAY UQ</t>
  </si>
  <si>
    <t>US2252233042</t>
  </si>
  <si>
    <t>B16NWY7</t>
  </si>
  <si>
    <t>CRAY</t>
  </si>
  <si>
    <t>Cree Inc</t>
  </si>
  <si>
    <t>CREE.OQ</t>
  </si>
  <si>
    <t>CREE UQ</t>
  </si>
  <si>
    <t>US2254471012</t>
  </si>
  <si>
    <t>CREE</t>
  </si>
  <si>
    <t>Cypress Semiconductor Corp</t>
  </si>
  <si>
    <t>CY.OQ</t>
  </si>
  <si>
    <t>CY UQ</t>
  </si>
  <si>
    <t>US2328061096</t>
  </si>
  <si>
    <t>CY</t>
  </si>
  <si>
    <t>DXC Technology Company</t>
  </si>
  <si>
    <t>DXC.N</t>
  </si>
  <si>
    <t>DXC UN</t>
  </si>
  <si>
    <t>23355L106</t>
  </si>
  <si>
    <t>US23355L1061</t>
  </si>
  <si>
    <t>BYXD7B3</t>
  </si>
  <si>
    <t>DXC</t>
  </si>
  <si>
    <t>Diebold Nixdorf Incorporated</t>
  </si>
  <si>
    <t>DBD.N</t>
  </si>
  <si>
    <t>DBD UN</t>
  </si>
  <si>
    <t>US2536511031</t>
  </si>
  <si>
    <t>DBD</t>
  </si>
  <si>
    <t>Diodes Inc</t>
  </si>
  <si>
    <t>DIOD.OQ</t>
  </si>
  <si>
    <t>DIOD UQ</t>
  </si>
  <si>
    <t>US2545431015</t>
  </si>
  <si>
    <t>DIOD</t>
  </si>
  <si>
    <t>Dolby Laboratories A</t>
  </si>
  <si>
    <t>DLB.N</t>
  </si>
  <si>
    <t>DLB UN</t>
  </si>
  <si>
    <t>25659T107</t>
  </si>
  <si>
    <t>US25659T1079</t>
  </si>
  <si>
    <t>B04NJM9</t>
  </si>
  <si>
    <t>DLB</t>
  </si>
  <si>
    <t>EPAM Systems Inc</t>
  </si>
  <si>
    <t>EPAM.N</t>
  </si>
  <si>
    <t>EPAM UN</t>
  </si>
  <si>
    <t>29414B104</t>
  </si>
  <si>
    <t>US29414B1044</t>
  </si>
  <si>
    <t>B44Z3T8</t>
  </si>
  <si>
    <t>EPAM</t>
  </si>
  <si>
    <t>EVERTEC Inc</t>
  </si>
  <si>
    <t>EVTC.N</t>
  </si>
  <si>
    <t>EVTC UN</t>
  </si>
  <si>
    <t>30040P103</t>
  </si>
  <si>
    <t>PR30040P1032</t>
  </si>
  <si>
    <t>B7KY3Z6</t>
  </si>
  <si>
    <t>EVTC</t>
  </si>
  <si>
    <t>EchoStar Holding Corp A</t>
  </si>
  <si>
    <t>SATS.OQ</t>
  </si>
  <si>
    <t>SATS UQ</t>
  </si>
  <si>
    <t>US2787681061</t>
  </si>
  <si>
    <t>B2NC471</t>
  </si>
  <si>
    <t>SATS</t>
  </si>
  <si>
    <t>Electronics For Imaging</t>
  </si>
  <si>
    <t>EFII.OQ</t>
  </si>
  <si>
    <t>EFII UQ</t>
  </si>
  <si>
    <t>US2860821022</t>
  </si>
  <si>
    <t>EFII</t>
  </si>
  <si>
    <t>EIGI.OQ</t>
  </si>
  <si>
    <t>EIGI UQ</t>
  </si>
  <si>
    <t>29272B105</t>
  </si>
  <si>
    <t>US29272B1052</t>
  </si>
  <si>
    <t>BFRBX78</t>
  </si>
  <si>
    <t>Entegris Inc</t>
  </si>
  <si>
    <t>ENTG.OQ</t>
  </si>
  <si>
    <t>ENTG UQ</t>
  </si>
  <si>
    <t>29362U104</t>
  </si>
  <si>
    <t>US29362U1043</t>
  </si>
  <si>
    <t>ENTG</t>
  </si>
  <si>
    <t>ETSY.OQ</t>
  </si>
  <si>
    <t>ETSY UQ</t>
  </si>
  <si>
    <t>29786A106</t>
  </si>
  <si>
    <t>US29786A1060</t>
  </si>
  <si>
    <t>BWTN5N1</t>
  </si>
  <si>
    <t>Euronet Services Inc</t>
  </si>
  <si>
    <t>EEFT.OQ</t>
  </si>
  <si>
    <t>EEFT UQ</t>
  </si>
  <si>
    <t>US2987361092</t>
  </si>
  <si>
    <t>EEFT</t>
  </si>
  <si>
    <t>ExlService Holdings Inc</t>
  </si>
  <si>
    <t>EXLS.OQ</t>
  </si>
  <si>
    <t>EXLS UQ</t>
  </si>
  <si>
    <t>US3020811044</t>
  </si>
  <si>
    <t>B07LST0</t>
  </si>
  <si>
    <t>EXLS</t>
  </si>
  <si>
    <t>Expedia Group, Inc.</t>
  </si>
  <si>
    <t>EXPE.OQ</t>
  </si>
  <si>
    <t>EXPE UQ</t>
  </si>
  <si>
    <t>30212P303</t>
  </si>
  <si>
    <t>US30212P3038</t>
  </si>
  <si>
    <t>B748CK2</t>
  </si>
  <si>
    <t>EXPE</t>
  </si>
  <si>
    <t>Extreme Networks Inc</t>
  </si>
  <si>
    <t>EXTR.OQ</t>
  </si>
  <si>
    <t>EXTR UQ</t>
  </si>
  <si>
    <t>30226D106</t>
  </si>
  <si>
    <t>US30226D1063</t>
  </si>
  <si>
    <t>EXTR</t>
  </si>
  <si>
    <t>F5 Networks Inc</t>
  </si>
  <si>
    <t>FFIV.OQ</t>
  </si>
  <si>
    <t>FFIV UQ</t>
  </si>
  <si>
    <t>US3156161024</t>
  </si>
  <si>
    <t>FFIV</t>
  </si>
  <si>
    <t>FLIR Systems Inc</t>
  </si>
  <si>
    <t>FLIR.OQ</t>
  </si>
  <si>
    <t>FLIR UQ</t>
  </si>
  <si>
    <t>US3024451011</t>
  </si>
  <si>
    <t>FLIR</t>
  </si>
  <si>
    <t>Fabrinet</t>
  </si>
  <si>
    <t>FN.N</t>
  </si>
  <si>
    <t>FN UN</t>
  </si>
  <si>
    <t>G3323L100</t>
  </si>
  <si>
    <t>KYG3323L1005</t>
  </si>
  <si>
    <t>B4JSZL8</t>
  </si>
  <si>
    <t>FN</t>
  </si>
  <si>
    <t>FB.OQ</t>
  </si>
  <si>
    <t>FB UQ</t>
  </si>
  <si>
    <t>30303M102</t>
  </si>
  <si>
    <t>US30303M1027</t>
  </si>
  <si>
    <t>B7TL820</t>
  </si>
  <si>
    <t>Fidelity National Information</t>
  </si>
  <si>
    <t>FIS.N</t>
  </si>
  <si>
    <t>FIS UN</t>
  </si>
  <si>
    <t>31620M106</t>
  </si>
  <si>
    <t>US31620M1062</t>
  </si>
  <si>
    <t>FIS</t>
  </si>
  <si>
    <t>Finisar Corp</t>
  </si>
  <si>
    <t>FNSR.OQ</t>
  </si>
  <si>
    <t>FNSR UQ</t>
  </si>
  <si>
    <t>31787A507</t>
  </si>
  <si>
    <t>US31787A5074</t>
  </si>
  <si>
    <t>FNSR</t>
  </si>
  <si>
    <t>First Data Corp.-A</t>
  </si>
  <si>
    <t>FDC.N</t>
  </si>
  <si>
    <t>FDC UN</t>
  </si>
  <si>
    <t>32008D106</t>
  </si>
  <si>
    <t>US32008D1063</t>
  </si>
  <si>
    <t>BYX3ZN1</t>
  </si>
  <si>
    <t>FDC</t>
  </si>
  <si>
    <t>First Solar Inc</t>
  </si>
  <si>
    <t>FSLR.OQ</t>
  </si>
  <si>
    <t>FSLR UQ</t>
  </si>
  <si>
    <t>US3364331070</t>
  </si>
  <si>
    <t>B1HMF22</t>
  </si>
  <si>
    <t>FSLR</t>
  </si>
  <si>
    <t>D0001050005800583</t>
  </si>
  <si>
    <t>Fiserv Inc</t>
  </si>
  <si>
    <t>FISV.OQ</t>
  </si>
  <si>
    <t>FISV UQ</t>
  </si>
  <si>
    <t>US3377381088</t>
  </si>
  <si>
    <t>FISV</t>
  </si>
  <si>
    <t>FitBit Inc A</t>
  </si>
  <si>
    <t>FIT.N</t>
  </si>
  <si>
    <t>FIT UN</t>
  </si>
  <si>
    <t>33812L102</t>
  </si>
  <si>
    <t>US33812L1026</t>
  </si>
  <si>
    <t>BYY5DC1</t>
  </si>
  <si>
    <t>FIT</t>
  </si>
  <si>
    <t>FleetCor Technologies Inc</t>
  </si>
  <si>
    <t>FLT.N</t>
  </si>
  <si>
    <t>FLT UN</t>
  </si>
  <si>
    <t>US3390411052</t>
  </si>
  <si>
    <t>B4R28B3</t>
  </si>
  <si>
    <t>FLT</t>
  </si>
  <si>
    <t>GTT.N</t>
  </si>
  <si>
    <t>GTT UN</t>
  </si>
  <si>
    <t>US3623931009</t>
  </si>
  <si>
    <t>BHB2F53</t>
  </si>
  <si>
    <t>Gartner Inc</t>
  </si>
  <si>
    <t>IT.N</t>
  </si>
  <si>
    <t>IT UN</t>
  </si>
  <si>
    <t>US3666511072</t>
  </si>
  <si>
    <t>IT</t>
  </si>
  <si>
    <t>Genpact Ltd</t>
  </si>
  <si>
    <t>G.N</t>
  </si>
  <si>
    <t>G UN</t>
  </si>
  <si>
    <t>G3922B107</t>
  </si>
  <si>
    <t>BMG3922B1072</t>
  </si>
  <si>
    <t>B23DBK6</t>
  </si>
  <si>
    <t>G</t>
  </si>
  <si>
    <t>Global Payments Inc</t>
  </si>
  <si>
    <t>GPN.N</t>
  </si>
  <si>
    <t>GPN UN</t>
  </si>
  <si>
    <t>37940X102</t>
  </si>
  <si>
    <t>US37940X1028</t>
  </si>
  <si>
    <t>GPN</t>
  </si>
  <si>
    <t>GDDY.N</t>
  </si>
  <si>
    <t>GDDY UN</t>
  </si>
  <si>
    <t>US3802371076</t>
  </si>
  <si>
    <t>BWFRFC6</t>
  </si>
  <si>
    <t>Groupon Inc</t>
  </si>
  <si>
    <t>GRPN.OQ</t>
  </si>
  <si>
    <t>GRPN UQ</t>
  </si>
  <si>
    <t>US3994731079</t>
  </si>
  <si>
    <t>B77D163</t>
  </si>
  <si>
    <t>GRPN</t>
  </si>
  <si>
    <t>D5000530053705377</t>
  </si>
  <si>
    <t>GRUB.N</t>
  </si>
  <si>
    <t>GRUB UN</t>
  </si>
  <si>
    <t>US4001101025</t>
  </si>
  <si>
    <t>BKY7XF2</t>
  </si>
  <si>
    <t>HP Inc</t>
  </si>
  <si>
    <t>HPQ.N</t>
  </si>
  <si>
    <t>HPQ UN</t>
  </si>
  <si>
    <t>40434L105</t>
  </si>
  <si>
    <t>US40434L1052</t>
  </si>
  <si>
    <t>BYX4D52</t>
  </si>
  <si>
    <t>HPQ</t>
  </si>
  <si>
    <t>Henry Jack &amp; Associates</t>
  </si>
  <si>
    <t>JKHY.OQ</t>
  </si>
  <si>
    <t>JKHY UQ</t>
  </si>
  <si>
    <t>US4262811015</t>
  </si>
  <si>
    <t>JKHY</t>
  </si>
  <si>
    <t>Hewlett Packard Enterprise Co</t>
  </si>
  <si>
    <t>HPE.N</t>
  </si>
  <si>
    <t>HPE UN</t>
  </si>
  <si>
    <t>42824C109</t>
  </si>
  <si>
    <t>US42824C1099</t>
  </si>
  <si>
    <t>BYVYWS0</t>
  </si>
  <si>
    <t>HPE</t>
  </si>
  <si>
    <t>IAC.OQ</t>
  </si>
  <si>
    <t>IAC UQ</t>
  </si>
  <si>
    <t>44919P508</t>
  </si>
  <si>
    <t>US44919P5089</t>
  </si>
  <si>
    <t>B0F0F09</t>
  </si>
  <si>
    <t>II-VI Inc</t>
  </si>
  <si>
    <t>IIVI.OQ</t>
  </si>
  <si>
    <t>IIVI UQ</t>
  </si>
  <si>
    <t>US9021041085</t>
  </si>
  <si>
    <t>IIVI</t>
  </si>
  <si>
    <t>IPG Photonics Corp</t>
  </si>
  <si>
    <t>IPGP.OQ</t>
  </si>
  <si>
    <t>IPGP UQ</t>
  </si>
  <si>
    <t>44980X109</t>
  </si>
  <si>
    <t>US44980X1090</t>
  </si>
  <si>
    <t>IPGP</t>
  </si>
  <si>
    <t>Infinera Corp</t>
  </si>
  <si>
    <t>INFN.OQ</t>
  </si>
  <si>
    <t>INFN UQ</t>
  </si>
  <si>
    <t>45667G103</t>
  </si>
  <si>
    <t>US45667G1031</t>
  </si>
  <si>
    <t>B1YB5Y4</t>
  </si>
  <si>
    <t>INFN</t>
  </si>
  <si>
    <t>Inphi Corp</t>
  </si>
  <si>
    <t>IPHI.N</t>
  </si>
  <si>
    <t>IPHI UN</t>
  </si>
  <si>
    <t>45772F107</t>
  </si>
  <si>
    <t>US45772F1075</t>
  </si>
  <si>
    <t>B5TRVW5</t>
  </si>
  <si>
    <t>IPHI</t>
  </si>
  <si>
    <t>Insight Enterprises Inc</t>
  </si>
  <si>
    <t>NSIT.OQ</t>
  </si>
  <si>
    <t>NSIT UQ</t>
  </si>
  <si>
    <t>45765U103</t>
  </si>
  <si>
    <t>US45765U1034</t>
  </si>
  <si>
    <t>NSIT</t>
  </si>
  <si>
    <t>Integrated Device Technology</t>
  </si>
  <si>
    <t>IDTI.OQ</t>
  </si>
  <si>
    <t>IDTI UQ</t>
  </si>
  <si>
    <t>US4581181066</t>
  </si>
  <si>
    <t>IDTI</t>
  </si>
  <si>
    <t>Intel Corp</t>
  </si>
  <si>
    <t>INTC.OQ</t>
  </si>
  <si>
    <t>INTC UQ</t>
  </si>
  <si>
    <t>US4581401001</t>
  </si>
  <si>
    <t>INTC</t>
  </si>
  <si>
    <t>InterDigital Inc</t>
  </si>
  <si>
    <t>IDCC.OQ</t>
  </si>
  <si>
    <t>IDCC UQ</t>
  </si>
  <si>
    <t>45867G101</t>
  </si>
  <si>
    <t>US45867G1013</t>
  </si>
  <si>
    <t>IDCC</t>
  </si>
  <si>
    <t>Intl Business Machines Corp</t>
  </si>
  <si>
    <t>IBM.N</t>
  </si>
  <si>
    <t>IBM UN</t>
  </si>
  <si>
    <t>US4592001014</t>
  </si>
  <si>
    <t>IBM</t>
  </si>
  <si>
    <t>Itron Inc</t>
  </si>
  <si>
    <t>ITRI.OQ</t>
  </si>
  <si>
    <t>ITRI UQ</t>
  </si>
  <si>
    <t>US4657411066</t>
  </si>
  <si>
    <t>ITRI</t>
  </si>
  <si>
    <t>Jabil Inc</t>
  </si>
  <si>
    <t>JBL.N</t>
  </si>
  <si>
    <t>JBL UN</t>
  </si>
  <si>
    <t>US4663131039</t>
  </si>
  <si>
    <t>JBL</t>
  </si>
  <si>
    <t>Juniper Networks Inc</t>
  </si>
  <si>
    <t>JNPR.N</t>
  </si>
  <si>
    <t>JNPR UN</t>
  </si>
  <si>
    <t>48203R104</t>
  </si>
  <si>
    <t>US48203R1041</t>
  </si>
  <si>
    <t>JNPR</t>
  </si>
  <si>
    <t>KLA-Tencor Corporation</t>
  </si>
  <si>
    <t>KLAC.OQ</t>
  </si>
  <si>
    <t>KLAC UQ</t>
  </si>
  <si>
    <t>US4824801009</t>
  </si>
  <si>
    <t>KLAC</t>
  </si>
  <si>
    <t>Keysight Technologies Inc</t>
  </si>
  <si>
    <t>KEYS.N</t>
  </si>
  <si>
    <t>KEYS UN</t>
  </si>
  <si>
    <t>49338L103</t>
  </si>
  <si>
    <t>US49338L1035</t>
  </si>
  <si>
    <t>BQZJ0Q9</t>
  </si>
  <si>
    <t>KEYS</t>
  </si>
  <si>
    <t>Knowles Corporation</t>
  </si>
  <si>
    <t>KN.N</t>
  </si>
  <si>
    <t>KN UN</t>
  </si>
  <si>
    <t>49926D109</t>
  </si>
  <si>
    <t>US49926D1090</t>
  </si>
  <si>
    <t>BJTD9L6</t>
  </si>
  <si>
    <t>KN</t>
  </si>
  <si>
    <t>Kulicke &amp; Soffa Industries</t>
  </si>
  <si>
    <t>KLIC.OQ</t>
  </si>
  <si>
    <t>KLIC UQ</t>
  </si>
  <si>
    <t>US5012421013</t>
  </si>
  <si>
    <t>KLIC</t>
  </si>
  <si>
    <t>Lam Research Corp</t>
  </si>
  <si>
    <t>LRCX.OQ</t>
  </si>
  <si>
    <t>LRCX UQ</t>
  </si>
  <si>
    <t>US5128071082</t>
  </si>
  <si>
    <t>LRCX</t>
  </si>
  <si>
    <t>Leidos Holdings Inc</t>
  </si>
  <si>
    <t>LDOS.N</t>
  </si>
  <si>
    <t>LDOS UN</t>
  </si>
  <si>
    <t>US5253271028</t>
  </si>
  <si>
    <t>BDV82B8</t>
  </si>
  <si>
    <t>LDOS</t>
  </si>
  <si>
    <t>Liberty Expedia Holdings Inc-A</t>
  </si>
  <si>
    <t>LEXEA.OQ</t>
  </si>
  <si>
    <t>LEXEA UQ</t>
  </si>
  <si>
    <t>53046P109</t>
  </si>
  <si>
    <t>US53046P1093</t>
  </si>
  <si>
    <t>BD8R2H4</t>
  </si>
  <si>
    <t>LEXEA</t>
  </si>
  <si>
    <t>D5000550055505553</t>
  </si>
  <si>
    <t>Littelfuse Inc</t>
  </si>
  <si>
    <t>LFUS.OQ</t>
  </si>
  <si>
    <t>LFUS UQ</t>
  </si>
  <si>
    <t>US5370081045</t>
  </si>
  <si>
    <t>LFUS</t>
  </si>
  <si>
    <t>Lumentum Holdings Inc</t>
  </si>
  <si>
    <t>LITE.OQ</t>
  </si>
  <si>
    <t>LITE UQ</t>
  </si>
  <si>
    <t>55024U109</t>
  </si>
  <si>
    <t>US55024U1097</t>
  </si>
  <si>
    <t>BYM9ZP2</t>
  </si>
  <si>
    <t>LITE</t>
  </si>
  <si>
    <t>MACOM Technology Solutions Holdings, Inc</t>
  </si>
  <si>
    <t>MTSI.OQ</t>
  </si>
  <si>
    <t>MTSI UQ</t>
  </si>
  <si>
    <t>55405Y100</t>
  </si>
  <si>
    <t>US55405Y1001</t>
  </si>
  <si>
    <t>B5B15Y5</t>
  </si>
  <si>
    <t>MTSI</t>
  </si>
  <si>
    <t>MAXIM INTEGRATED</t>
  </si>
  <si>
    <t>MXIM.OQ</t>
  </si>
  <si>
    <t>MXIM UQ</t>
  </si>
  <si>
    <t>57772K101</t>
  </si>
  <si>
    <t>US57772K1016</t>
  </si>
  <si>
    <t>MXIM</t>
  </si>
  <si>
    <t>MAXIMUS Inc</t>
  </si>
  <si>
    <t>MMS.N</t>
  </si>
  <si>
    <t>MMS UN</t>
  </si>
  <si>
    <t>US5779331041</t>
  </si>
  <si>
    <t>MMS</t>
  </si>
  <si>
    <t>MKS Instruments Inc</t>
  </si>
  <si>
    <t>MKSI.OQ</t>
  </si>
  <si>
    <t>MKSI UQ</t>
  </si>
  <si>
    <t>55306N104</t>
  </si>
  <si>
    <t>US55306N1046</t>
  </si>
  <si>
    <t>MKSI</t>
  </si>
  <si>
    <t>Mantech Intl Corp A</t>
  </si>
  <si>
    <t>MANT.OQ</t>
  </si>
  <si>
    <t>MANT UQ</t>
  </si>
  <si>
    <t>US5645631046</t>
  </si>
  <si>
    <t>MANT</t>
  </si>
  <si>
    <t>Marvell Technology Group Ltd</t>
  </si>
  <si>
    <t>MRVL.OQ</t>
  </si>
  <si>
    <t>MRVL UQ</t>
  </si>
  <si>
    <t>G5876H105</t>
  </si>
  <si>
    <t>BMG5876H1051</t>
  </si>
  <si>
    <t>MRVL</t>
  </si>
  <si>
    <t>Mastercard Inc A</t>
  </si>
  <si>
    <t>MA.N</t>
  </si>
  <si>
    <t>MA UN</t>
  </si>
  <si>
    <t>57636Q104</t>
  </si>
  <si>
    <t>US57636Q1040</t>
  </si>
  <si>
    <t>B121557</t>
  </si>
  <si>
    <t>MA</t>
  </si>
  <si>
    <t>D8000870087708773</t>
  </si>
  <si>
    <t>MTCH.OQ</t>
  </si>
  <si>
    <t>MTCH UQ</t>
  </si>
  <si>
    <t>57665R106</t>
  </si>
  <si>
    <t>US57665R1068</t>
  </si>
  <si>
    <t>BYT5JW8</t>
  </si>
  <si>
    <t>MaxLinear Inc</t>
  </si>
  <si>
    <t>MXL.N</t>
  </si>
  <si>
    <t>MXL UN</t>
  </si>
  <si>
    <t>57776J100</t>
  </si>
  <si>
    <t>US57776J1007</t>
  </si>
  <si>
    <t>B3RDWC8</t>
  </si>
  <si>
    <t>MXL</t>
  </si>
  <si>
    <t>Methode Electronics Inc</t>
  </si>
  <si>
    <t>MEI.N</t>
  </si>
  <si>
    <t>MEI UN</t>
  </si>
  <si>
    <t>US5915202007</t>
  </si>
  <si>
    <t>MEI</t>
  </si>
  <si>
    <t>Microchip Technology Inc</t>
  </si>
  <si>
    <t>MCHP.OQ</t>
  </si>
  <si>
    <t>MCHP UQ</t>
  </si>
  <si>
    <t>US5950171042</t>
  </si>
  <si>
    <t>MCHP</t>
  </si>
  <si>
    <t>Micron Technology Inc</t>
  </si>
  <si>
    <t>MU.OQ</t>
  </si>
  <si>
    <t>MU UQ</t>
  </si>
  <si>
    <t>US5951121038</t>
  </si>
  <si>
    <t>MU</t>
  </si>
  <si>
    <t>Monolithic Power Systems</t>
  </si>
  <si>
    <t>MPWR.OQ</t>
  </si>
  <si>
    <t>MPWR UQ</t>
  </si>
  <si>
    <t>US6098391054</t>
  </si>
  <si>
    <t>B01Z7J1</t>
  </si>
  <si>
    <t>MPWR</t>
  </si>
  <si>
    <t>Motorola Solutions Inc</t>
  </si>
  <si>
    <t>MSI.N</t>
  </si>
  <si>
    <t>MSI UN</t>
  </si>
  <si>
    <t>US6200763075</t>
  </si>
  <si>
    <t>B5BKPQ4</t>
  </si>
  <si>
    <t>MSI</t>
  </si>
  <si>
    <t>NCR Corp</t>
  </si>
  <si>
    <t>NCR.N</t>
  </si>
  <si>
    <t>NCR UN</t>
  </si>
  <si>
    <t>US62886E1082</t>
  </si>
  <si>
    <t>NCR</t>
  </si>
  <si>
    <t>NIC Inc</t>
  </si>
  <si>
    <t>EGOV.OQ</t>
  </si>
  <si>
    <t>EGOV UQ</t>
  </si>
  <si>
    <t>62914B100</t>
  </si>
  <si>
    <t>US62914B1008</t>
  </si>
  <si>
    <t>EGOV</t>
  </si>
  <si>
    <t>National Instruments Corp</t>
  </si>
  <si>
    <t>NATI.OQ</t>
  </si>
  <si>
    <t>NATI UQ</t>
  </si>
  <si>
    <t>US6365181022</t>
  </si>
  <si>
    <t>NATI</t>
  </si>
  <si>
    <t>NetApp Inc</t>
  </si>
  <si>
    <t>NTAP.OQ</t>
  </si>
  <si>
    <t>NTAP UQ</t>
  </si>
  <si>
    <t>64110D104</t>
  </si>
  <si>
    <t>US64110D1046</t>
  </si>
  <si>
    <t>NTAP</t>
  </si>
  <si>
    <t>NFLX.OQ</t>
  </si>
  <si>
    <t>NFLX UQ</t>
  </si>
  <si>
    <t>64110L106</t>
  </si>
  <si>
    <t>US64110L1061</t>
  </si>
  <si>
    <t>D5000530053705379</t>
  </si>
  <si>
    <t>Netgear Inc</t>
  </si>
  <si>
    <t>NTGR.OQ</t>
  </si>
  <si>
    <t>NTGR UQ</t>
  </si>
  <si>
    <t>64111Q104</t>
  </si>
  <si>
    <t>US64111Q1040</t>
  </si>
  <si>
    <t>NTGR</t>
  </si>
  <si>
    <t>Netscout Systems Inc</t>
  </si>
  <si>
    <t>NTCT.OQ</t>
  </si>
  <si>
    <t>NTCT UQ</t>
  </si>
  <si>
    <t>64115T104</t>
  </si>
  <si>
    <t>US64115T1043</t>
  </si>
  <si>
    <t>NTCT</t>
  </si>
  <si>
    <t>Novanta Inc</t>
  </si>
  <si>
    <t>NOVT.OQ</t>
  </si>
  <si>
    <t>NOVT UQ</t>
  </si>
  <si>
    <t>67000B104</t>
  </si>
  <si>
    <t>CA67000B1040</t>
  </si>
  <si>
    <t>BD8S5H8</t>
  </si>
  <si>
    <t>NOVT</t>
  </si>
  <si>
    <t>NutriSystem Inc.</t>
  </si>
  <si>
    <t>NTRI.OQ</t>
  </si>
  <si>
    <t>NTRI UQ</t>
  </si>
  <si>
    <t>67069D108</t>
  </si>
  <si>
    <t>US67069D1081</t>
  </si>
  <si>
    <t>NTRI</t>
  </si>
  <si>
    <t>D3000350035703577</t>
  </si>
  <si>
    <t>Nvidia Corp</t>
  </si>
  <si>
    <t>NVDA.OQ</t>
  </si>
  <si>
    <t>NVDA UQ</t>
  </si>
  <si>
    <t>67066G104</t>
  </si>
  <si>
    <t>US67066G1040</t>
  </si>
  <si>
    <t>NVDA</t>
  </si>
  <si>
    <t>OSI Systems Inc</t>
  </si>
  <si>
    <t>OSIS.OQ</t>
  </si>
  <si>
    <t>OSIS UQ</t>
  </si>
  <si>
    <t>US6710441055</t>
  </si>
  <si>
    <t>OSIS</t>
  </si>
  <si>
    <t>Oclaro Inc</t>
  </si>
  <si>
    <t>OCLR.OQ</t>
  </si>
  <si>
    <t>OCLR UQ</t>
  </si>
  <si>
    <t>67555N206</t>
  </si>
  <si>
    <t>US67555N2062</t>
  </si>
  <si>
    <t>B01W5C1</t>
  </si>
  <si>
    <t>OCLR</t>
  </si>
  <si>
    <t>OKTA.OQ</t>
  </si>
  <si>
    <t>OKTA UQ</t>
  </si>
  <si>
    <t>US6792951054</t>
  </si>
  <si>
    <t>BDFZSP1</t>
  </si>
  <si>
    <t>On Semiconductor Corp</t>
  </si>
  <si>
    <t>ON.OQ</t>
  </si>
  <si>
    <t>ON UQ</t>
  </si>
  <si>
    <t>US6821891057</t>
  </si>
  <si>
    <t>ON</t>
  </si>
  <si>
    <t>Palo Alto Networks Inc.</t>
  </si>
  <si>
    <t>PANW.N</t>
  </si>
  <si>
    <t>PANW UN</t>
  </si>
  <si>
    <t>US6974351057</t>
  </si>
  <si>
    <t>B87ZMX0</t>
  </si>
  <si>
    <t>PANW</t>
  </si>
  <si>
    <t>P.N</t>
  </si>
  <si>
    <t>P UN</t>
  </si>
  <si>
    <t>US6983541078</t>
  </si>
  <si>
    <t>B62N8L5</t>
  </si>
  <si>
    <t>PayPal Holdings Inc.</t>
  </si>
  <si>
    <t>PYPL.OQ</t>
  </si>
  <si>
    <t>PYPL UQ</t>
  </si>
  <si>
    <t>70450Y103</t>
  </si>
  <si>
    <t>US70450Y1038</t>
  </si>
  <si>
    <t>BYW36M8</t>
  </si>
  <si>
    <t>PYPL</t>
  </si>
  <si>
    <t>Paychex Inc</t>
  </si>
  <si>
    <t>PAYX.OQ</t>
  </si>
  <si>
    <t>PAYX UQ</t>
  </si>
  <si>
    <t>US7043261079</t>
  </si>
  <si>
    <t>PAYX</t>
  </si>
  <si>
    <t>Perspecta Inc.</t>
  </si>
  <si>
    <t>PRSP.N</t>
  </si>
  <si>
    <t>PRSP UN</t>
  </si>
  <si>
    <t>US7153471005</t>
  </si>
  <si>
    <t>BZ5YFM8</t>
  </si>
  <si>
    <t>PRSP</t>
  </si>
  <si>
    <t>Plantronics Inc</t>
  </si>
  <si>
    <t>PLT.N</t>
  </si>
  <si>
    <t>PLT UN</t>
  </si>
  <si>
    <t>US7274931085</t>
  </si>
  <si>
    <t>PLT</t>
  </si>
  <si>
    <t>Plexus Corp</t>
  </si>
  <si>
    <t>PLXS.OQ</t>
  </si>
  <si>
    <t>PLXS UQ</t>
  </si>
  <si>
    <t>US7291321005</t>
  </si>
  <si>
    <t>PLXS</t>
  </si>
  <si>
    <t>Power Integrations Inc</t>
  </si>
  <si>
    <t>POWI.OQ</t>
  </si>
  <si>
    <t>POWI UQ</t>
  </si>
  <si>
    <t>US7392761034</t>
  </si>
  <si>
    <t>POWI</t>
  </si>
  <si>
    <t>Presidio, Inc.</t>
  </si>
  <si>
    <t>PSDO.OQ</t>
  </si>
  <si>
    <t>PSDO UQ</t>
  </si>
  <si>
    <t>74102M103</t>
  </si>
  <si>
    <t>US74102M1036</t>
  </si>
  <si>
    <t>BDZTVC1</t>
  </si>
  <si>
    <t>PSDO</t>
  </si>
  <si>
    <t>Pure Storage Inc</t>
  </si>
  <si>
    <t>PSTG.N</t>
  </si>
  <si>
    <t>PSTG UN</t>
  </si>
  <si>
    <t>74624M102</t>
  </si>
  <si>
    <t>US74624M1027</t>
  </si>
  <si>
    <t>BYZ62T3</t>
  </si>
  <si>
    <t>PSTG</t>
  </si>
  <si>
    <t>QUALCOMM Inc</t>
  </si>
  <si>
    <t>QCOM.OQ</t>
  </si>
  <si>
    <t>QCOM UQ</t>
  </si>
  <si>
    <t>US7475251036</t>
  </si>
  <si>
    <t>QCOM</t>
  </si>
  <si>
    <t>Qorvo, Inc</t>
  </si>
  <si>
    <t>QRVO.OQ</t>
  </si>
  <si>
    <t>QRVO UQ</t>
  </si>
  <si>
    <t>74736K101</t>
  </si>
  <si>
    <t>US74736K1016</t>
  </si>
  <si>
    <t>BR9YYP4</t>
  </si>
  <si>
    <t>QRVO</t>
  </si>
  <si>
    <t>Qurate Retail Inc-A</t>
  </si>
  <si>
    <t>QRTEA.OQ</t>
  </si>
  <si>
    <t>QRTEA UQ</t>
  </si>
  <si>
    <t>74915M100</t>
  </si>
  <si>
    <t>US74915M1009</t>
  </si>
  <si>
    <t>BZ19HB0</t>
  </si>
  <si>
    <t>QRTEA</t>
  </si>
  <si>
    <t>Rambus Inc</t>
  </si>
  <si>
    <t>RMBS.OQ</t>
  </si>
  <si>
    <t>RMBS UQ</t>
  </si>
  <si>
    <t>US7509171069</t>
  </si>
  <si>
    <t>RMBS</t>
  </si>
  <si>
    <t>Rogers Corp</t>
  </si>
  <si>
    <t>ROG.N</t>
  </si>
  <si>
    <t>ROG UN</t>
  </si>
  <si>
    <t>US7751331015</t>
  </si>
  <si>
    <t>ROG</t>
  </si>
  <si>
    <t>SUPER MICRO COMP</t>
  </si>
  <si>
    <t>SMCI.OQ</t>
  </si>
  <si>
    <t>SMCI UQ</t>
  </si>
  <si>
    <t>86800U104</t>
  </si>
  <si>
    <t>US86800U1043</t>
  </si>
  <si>
    <t>B1VQR35</t>
  </si>
  <si>
    <t>SMCI</t>
  </si>
  <si>
    <t>Sabre Corporation</t>
  </si>
  <si>
    <t>SABR.OQ</t>
  </si>
  <si>
    <t>SABR UQ</t>
  </si>
  <si>
    <t>78573M104</t>
  </si>
  <si>
    <t>US78573M1045</t>
  </si>
  <si>
    <t>BLLHH27</t>
  </si>
  <si>
    <t>SABR</t>
  </si>
  <si>
    <t>Sanmina Corp</t>
  </si>
  <si>
    <t>SANM.OQ</t>
  </si>
  <si>
    <t>SANM UQ</t>
  </si>
  <si>
    <t>US8010561020</t>
  </si>
  <si>
    <t>B92RRW2</t>
  </si>
  <si>
    <t>SANM</t>
  </si>
  <si>
    <t>Science Applications International Corp</t>
  </si>
  <si>
    <t>SAIC.N</t>
  </si>
  <si>
    <t>SAIC UN</t>
  </si>
  <si>
    <t>US8086251076</t>
  </si>
  <si>
    <t>BDTZZG7</t>
  </si>
  <si>
    <t>SAIC</t>
  </si>
  <si>
    <t>Seagate Technology</t>
  </si>
  <si>
    <t>STX.OQ</t>
  </si>
  <si>
    <t>STX UQ</t>
  </si>
  <si>
    <t>G7945M107</t>
  </si>
  <si>
    <t>IE00B58JVZ52</t>
  </si>
  <si>
    <t>B58JVZ5</t>
  </si>
  <si>
    <t>STX</t>
  </si>
  <si>
    <t>Semtech Corp</t>
  </si>
  <si>
    <t>SMTC.OQ</t>
  </si>
  <si>
    <t>SMTC UQ</t>
  </si>
  <si>
    <t>US8168501018</t>
  </si>
  <si>
    <t>SMTC</t>
  </si>
  <si>
    <t>SHOP.N</t>
  </si>
  <si>
    <t>SHOP UN</t>
  </si>
  <si>
    <t>82509L107</t>
  </si>
  <si>
    <t>CA82509L1076</t>
  </si>
  <si>
    <t>BXDZ9Z0</t>
  </si>
  <si>
    <t>Shutterfly Inc</t>
  </si>
  <si>
    <t>SFLY.OQ</t>
  </si>
  <si>
    <t>SFLY UQ</t>
  </si>
  <si>
    <t>82568P304</t>
  </si>
  <si>
    <t>US82568P3047</t>
  </si>
  <si>
    <t>B188HK1</t>
  </si>
  <si>
    <t>SFLY</t>
  </si>
  <si>
    <t>SSTK.N</t>
  </si>
  <si>
    <t>SSTK UN</t>
  </si>
  <si>
    <t>US8256901005</t>
  </si>
  <si>
    <t>B7ZR219</t>
  </si>
  <si>
    <t>Silicon Laboratories Inc</t>
  </si>
  <si>
    <t>SLAB.OQ</t>
  </si>
  <si>
    <t>SLAB UQ</t>
  </si>
  <si>
    <t>US8269191024</t>
  </si>
  <si>
    <t>SLAB</t>
  </si>
  <si>
    <t>Skyworks Solutions Inc</t>
  </si>
  <si>
    <t>SWKS.OQ</t>
  </si>
  <si>
    <t>SWKS UQ</t>
  </si>
  <si>
    <t>83088M102</t>
  </si>
  <si>
    <t>US83088M1027</t>
  </si>
  <si>
    <t>SWKS</t>
  </si>
  <si>
    <t>SolarEdge Technologies Inc</t>
  </si>
  <si>
    <t>SEDG.OQ</t>
  </si>
  <si>
    <t>SEDG UQ</t>
  </si>
  <si>
    <t>83417M104</t>
  </si>
  <si>
    <t>US83417M1045</t>
  </si>
  <si>
    <t>BWC52Q6</t>
  </si>
  <si>
    <t>SEDG</t>
  </si>
  <si>
    <t>Square, Inc. A</t>
  </si>
  <si>
    <t>SQ.N</t>
  </si>
  <si>
    <t>SQ UN</t>
  </si>
  <si>
    <t>US8522341036</t>
  </si>
  <si>
    <t>BYNZGK1</t>
  </si>
  <si>
    <t>SQ</t>
  </si>
  <si>
    <t>STMP.OQ</t>
  </si>
  <si>
    <t>STMP UQ</t>
  </si>
  <si>
    <t>US8528572006</t>
  </si>
  <si>
    <t>B013D75</t>
  </si>
  <si>
    <t>Sunpower Corp</t>
  </si>
  <si>
    <t>SPWR.OQ</t>
  </si>
  <si>
    <t>SPWR UQ</t>
  </si>
  <si>
    <t>US8676524064</t>
  </si>
  <si>
    <t>B59DK93</t>
  </si>
  <si>
    <t>SPWR</t>
  </si>
  <si>
    <t>Sykes Enterprises Inc</t>
  </si>
  <si>
    <t>SYKE.OQ</t>
  </si>
  <si>
    <t>SYKE UQ</t>
  </si>
  <si>
    <t>US8712371033</t>
  </si>
  <si>
    <t>SYKE</t>
  </si>
  <si>
    <t>Synaptics Inc</t>
  </si>
  <si>
    <t>SYNA.OQ</t>
  </si>
  <si>
    <t>SYNA UQ</t>
  </si>
  <si>
    <t>87157D109</t>
  </si>
  <si>
    <t>US87157D1090</t>
  </si>
  <si>
    <t>SYNA</t>
  </si>
  <si>
    <t>Synnex Corp</t>
  </si>
  <si>
    <t>SNX.N</t>
  </si>
  <si>
    <t>SNX UN</t>
  </si>
  <si>
    <t>87162W100</t>
  </si>
  <si>
    <t>US87162W1009</t>
  </si>
  <si>
    <t>SNX</t>
  </si>
  <si>
    <t>Syntel Inc</t>
  </si>
  <si>
    <t>SYNT.OQ</t>
  </si>
  <si>
    <t>SYNT UQ</t>
  </si>
  <si>
    <t>87162H103</t>
  </si>
  <si>
    <t>US87162H1032</t>
  </si>
  <si>
    <t>SYNT</t>
  </si>
  <si>
    <t>TE Connectivity Ltd.</t>
  </si>
  <si>
    <t>TEL.N</t>
  </si>
  <si>
    <t>TEL UN</t>
  </si>
  <si>
    <t>H84989104</t>
  </si>
  <si>
    <t>CH0102993182</t>
  </si>
  <si>
    <t>B62B7C3</t>
  </si>
  <si>
    <t>TEL</t>
  </si>
  <si>
    <t>TTEC Holdings, Inc</t>
  </si>
  <si>
    <t>TTEC.OQ</t>
  </si>
  <si>
    <t>TTEC UQ</t>
  </si>
  <si>
    <t>89854H102</t>
  </si>
  <si>
    <t>US89854H1023</t>
  </si>
  <si>
    <t>BF950B1</t>
  </si>
  <si>
    <t>TTEC</t>
  </si>
  <si>
    <t>TTM Technologies Inc</t>
  </si>
  <si>
    <t>TTMI.OQ</t>
  </si>
  <si>
    <t>TTMI UQ</t>
  </si>
  <si>
    <t>87305R109</t>
  </si>
  <si>
    <t>US87305R1095</t>
  </si>
  <si>
    <t>TTMI</t>
  </si>
  <si>
    <t>Tech Data Corp</t>
  </si>
  <si>
    <t>TECD.OQ</t>
  </si>
  <si>
    <t>TECD UQ</t>
  </si>
  <si>
    <t>US8782371061</t>
  </si>
  <si>
    <t>TECD</t>
  </si>
  <si>
    <t>Teradata Corp</t>
  </si>
  <si>
    <t>TDC.N</t>
  </si>
  <si>
    <t>TDC UN</t>
  </si>
  <si>
    <t>88076W103</t>
  </si>
  <si>
    <t>US88076W1036</t>
  </si>
  <si>
    <t>B247H10</t>
  </si>
  <si>
    <t>TDC</t>
  </si>
  <si>
    <t>Teradyne Inc</t>
  </si>
  <si>
    <t>TER.N</t>
  </si>
  <si>
    <t>TER UN</t>
  </si>
  <si>
    <t>US8807701029</t>
  </si>
  <si>
    <t>TER</t>
  </si>
  <si>
    <t>Texas Instruments Inc</t>
  </si>
  <si>
    <t>TXN.OQ</t>
  </si>
  <si>
    <t>TXN UQ</t>
  </si>
  <si>
    <t>US8825081040</t>
  </si>
  <si>
    <t>TXN</t>
  </si>
  <si>
    <t>Total System Services Inc</t>
  </si>
  <si>
    <t>TSS.N</t>
  </si>
  <si>
    <t>TSS UN</t>
  </si>
  <si>
    <t>US8919061098</t>
  </si>
  <si>
    <t>TSS</t>
  </si>
  <si>
    <t>Travelport Worldwide Ltd</t>
  </si>
  <si>
    <t>TVPT.N</t>
  </si>
  <si>
    <t>TVPT UN</t>
  </si>
  <si>
    <t>G9019D104</t>
  </si>
  <si>
    <t>BMG9019D1048</t>
  </si>
  <si>
    <t>BQV0M37</t>
  </si>
  <si>
    <t>TVPT</t>
  </si>
  <si>
    <t>Trimble Inc</t>
  </si>
  <si>
    <t>TRMB.OQ</t>
  </si>
  <si>
    <t>TRMB UQ</t>
  </si>
  <si>
    <t>US8962391004</t>
  </si>
  <si>
    <t>TRMB</t>
  </si>
  <si>
    <t>TRIP.OQ</t>
  </si>
  <si>
    <t>TRIP UQ</t>
  </si>
  <si>
    <t>US8969452015</t>
  </si>
  <si>
    <t>B6ZC3N6</t>
  </si>
  <si>
    <t>TRUE.OQ</t>
  </si>
  <si>
    <t>TRUE UQ</t>
  </si>
  <si>
    <t>89785L107</t>
  </si>
  <si>
    <t>US89785L1070</t>
  </si>
  <si>
    <t>BMH0MS8</t>
  </si>
  <si>
    <t>TWLO.N</t>
  </si>
  <si>
    <t>TWLO UN</t>
  </si>
  <si>
    <t>90138F102</t>
  </si>
  <si>
    <t>US90138F1021</t>
  </si>
  <si>
    <t>BD6P5Q0</t>
  </si>
  <si>
    <t>TWTR.N</t>
  </si>
  <si>
    <t>TWTR UN</t>
  </si>
  <si>
    <t>90184L102</t>
  </si>
  <si>
    <t>US90184L1026</t>
  </si>
  <si>
    <t>BFLR866</t>
  </si>
  <si>
    <t>Ubiquiti Networks Inc</t>
  </si>
  <si>
    <t>UBNT.OQ</t>
  </si>
  <si>
    <t>UBNT UQ</t>
  </si>
  <si>
    <t>90347A100</t>
  </si>
  <si>
    <t>US90347A1007</t>
  </si>
  <si>
    <t>B76VD62</t>
  </si>
  <si>
    <t>UBNT</t>
  </si>
  <si>
    <t>Universal Display Corp</t>
  </si>
  <si>
    <t>OLED.OQ</t>
  </si>
  <si>
    <t>OLED UQ</t>
  </si>
  <si>
    <t>91347P105</t>
  </si>
  <si>
    <t>US91347P1057</t>
  </si>
  <si>
    <t>OLED</t>
  </si>
  <si>
    <t>VIRTUSA Corp</t>
  </si>
  <si>
    <t>VRTU.OQ</t>
  </si>
  <si>
    <t>VRTU UQ</t>
  </si>
  <si>
    <t>92827P102</t>
  </si>
  <si>
    <t>US92827P1021</t>
  </si>
  <si>
    <t>B1YWRN0</t>
  </si>
  <si>
    <t>VRTU</t>
  </si>
  <si>
    <t>Veeco Instruments Inc</t>
  </si>
  <si>
    <t>VECO.OQ</t>
  </si>
  <si>
    <t>VECO UQ</t>
  </si>
  <si>
    <t>US9224171002</t>
  </si>
  <si>
    <t>VECO</t>
  </si>
  <si>
    <t>VeriFone Systems Inc</t>
  </si>
  <si>
    <t>PAY.N</t>
  </si>
  <si>
    <t>PAY UN</t>
  </si>
  <si>
    <t>92342Y109</t>
  </si>
  <si>
    <t>US92342Y1091</t>
  </si>
  <si>
    <t>B07RH68</t>
  </si>
  <si>
    <t>PAY</t>
  </si>
  <si>
    <t>VRSN.OQ</t>
  </si>
  <si>
    <t>VRSN UQ</t>
  </si>
  <si>
    <t>US92343E1029</t>
  </si>
  <si>
    <t>Versum Materials Inc</t>
  </si>
  <si>
    <t>VSM.N</t>
  </si>
  <si>
    <t>VSM UN</t>
  </si>
  <si>
    <t>92532W103</t>
  </si>
  <si>
    <t>US92532W1036</t>
  </si>
  <si>
    <t>BD37KN1</t>
  </si>
  <si>
    <t>VSM</t>
  </si>
  <si>
    <t>ViaSat Inc</t>
  </si>
  <si>
    <t>VSAT.OQ</t>
  </si>
  <si>
    <t>VSAT UQ</t>
  </si>
  <si>
    <t>92552V100</t>
  </si>
  <si>
    <t>US92552V1008</t>
  </si>
  <si>
    <t>VSAT</t>
  </si>
  <si>
    <t>Viavi Solutions Inc</t>
  </si>
  <si>
    <t>VIAV.OQ</t>
  </si>
  <si>
    <t>VIAV UQ</t>
  </si>
  <si>
    <t>US9255501051</t>
  </si>
  <si>
    <t>BYXB201</t>
  </si>
  <si>
    <t>VIAV</t>
  </si>
  <si>
    <t>Visa Inc A</t>
  </si>
  <si>
    <t>V.N</t>
  </si>
  <si>
    <t>V UN</t>
  </si>
  <si>
    <t>92826C839</t>
  </si>
  <si>
    <t>US92826C8394</t>
  </si>
  <si>
    <t>B2PZN04</t>
  </si>
  <si>
    <t>V</t>
  </si>
  <si>
    <t>Vishay Intertechnology Inc</t>
  </si>
  <si>
    <t>VSH.N</t>
  </si>
  <si>
    <t>VSH UN</t>
  </si>
  <si>
    <t>US9282981086</t>
  </si>
  <si>
    <t>VSH</t>
  </si>
  <si>
    <t>WEX Inc</t>
  </si>
  <si>
    <t>WEX.N</t>
  </si>
  <si>
    <t>WEX UN</t>
  </si>
  <si>
    <t>96208T104</t>
  </si>
  <si>
    <t>US96208T1043</t>
  </si>
  <si>
    <t>B8383P2</t>
  </si>
  <si>
    <t>WEX</t>
  </si>
  <si>
    <t>Wayfair Inc A</t>
  </si>
  <si>
    <t>W.N</t>
  </si>
  <si>
    <t>W UN</t>
  </si>
  <si>
    <t>94419L101</t>
  </si>
  <si>
    <t>US94419L1017</t>
  </si>
  <si>
    <t>BQXZP64</t>
  </si>
  <si>
    <t>W</t>
  </si>
  <si>
    <t>WEB.OQ</t>
  </si>
  <si>
    <t>WEB UQ</t>
  </si>
  <si>
    <t>94733A104</t>
  </si>
  <si>
    <t>US94733A1043</t>
  </si>
  <si>
    <t>B0FNCD0</t>
  </si>
  <si>
    <t>Western Digital Corp</t>
  </si>
  <si>
    <t>WDC.OQ</t>
  </si>
  <si>
    <t>WDC UQ</t>
  </si>
  <si>
    <t>US9581021055</t>
  </si>
  <si>
    <t>WDC</t>
  </si>
  <si>
    <t>Western Union Co</t>
  </si>
  <si>
    <t>WU.N</t>
  </si>
  <si>
    <t>WU UN</t>
  </si>
  <si>
    <t>US9598021098</t>
  </si>
  <si>
    <t>B1F76F9</t>
  </si>
  <si>
    <t>WU</t>
  </si>
  <si>
    <t>Worldpay Inc-A</t>
  </si>
  <si>
    <t>WP.N</t>
  </si>
  <si>
    <t>WP UN</t>
  </si>
  <si>
    <t>US9815581098</t>
  </si>
  <si>
    <t>BF8D8T0</t>
  </si>
  <si>
    <t>WP</t>
  </si>
  <si>
    <t>Xerox Corp</t>
  </si>
  <si>
    <t>XRX.N</t>
  </si>
  <si>
    <t>XRX UN</t>
  </si>
  <si>
    <t>US9841216081</t>
  </si>
  <si>
    <t>BYWTW73</t>
  </si>
  <si>
    <t>XRX</t>
  </si>
  <si>
    <t>Xilinx Inc</t>
  </si>
  <si>
    <t>XLNX.OQ</t>
  </si>
  <si>
    <t>XLNX UQ</t>
  </si>
  <si>
    <t>US9839191015</t>
  </si>
  <si>
    <t>XLNX</t>
  </si>
  <si>
    <t>Xperi Corporation</t>
  </si>
  <si>
    <t>XPER.OQ</t>
  </si>
  <si>
    <t>XPER UQ</t>
  </si>
  <si>
    <t>98421B100</t>
  </si>
  <si>
    <t>US98421B1008</t>
  </si>
  <si>
    <t>BYXQNK3</t>
  </si>
  <si>
    <t>XPER</t>
  </si>
  <si>
    <t>YELP.N</t>
  </si>
  <si>
    <t>YELP UN</t>
  </si>
  <si>
    <t>US9858171054</t>
  </si>
  <si>
    <t>B7KCD72</t>
  </si>
  <si>
    <t>D5000550055505557</t>
  </si>
  <si>
    <t>Zebra Technologies Corp A</t>
  </si>
  <si>
    <t>ZBRA.OQ</t>
  </si>
  <si>
    <t>ZBRA UQ</t>
  </si>
  <si>
    <t>US9892071054</t>
  </si>
  <si>
    <t>ZBRA</t>
  </si>
  <si>
    <t>ZG.OQ</t>
  </si>
  <si>
    <t>ZG UQ</t>
  </si>
  <si>
    <t>98954M101</t>
  </si>
  <si>
    <t>US98954M1018</t>
  </si>
  <si>
    <t>BVYJBR3</t>
  </si>
  <si>
    <t>Z.OQ</t>
  </si>
  <si>
    <t>Z UQ</t>
  </si>
  <si>
    <t>98954M200</t>
  </si>
  <si>
    <t>US98954M2008</t>
  </si>
  <si>
    <t>BYXJF62</t>
  </si>
  <si>
    <t>EBAY.OQ</t>
  </si>
  <si>
    <t>EBAY UQ</t>
  </si>
  <si>
    <t>US2786421030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</si>
</sst>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wrapText="1"/>
    </xf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1" fontId="0" fillId="0" borderId="0" xfId="0" applyNumberFormat="1"/>
    <xf numFmtId="165" fontId="0" fillId="3" borderId="0" xfId="1" applyNumberFormat="1" applyFont="1" applyFill="1"/>
    <xf numFmtId="165" fontId="0" fillId="3" borderId="0" xfId="0" applyNumberFormat="1" applyFill="1" applyAlignment="1">
      <alignment wrapText="1"/>
    </xf>
    <xf numFmtId="165" fontId="0" fillId="0" borderId="0" xfId="0" applyNumberFormat="1"/>
    <xf numFmtId="0" fontId="8" fillId="3" borderId="2" xfId="0" applyFont="1" applyFill="1" applyBorder="1" applyAlignment="1">
      <alignment wrapText="1"/>
    </xf>
    <xf numFmtId="164" fontId="8" fillId="3" borderId="1" xfId="1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eights_Jun_18_sectors%20-%20final%20(upload%20Technology%20AWFs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ultiClass"/>
      <sheetName val="All stock"/>
      <sheetName val="Master from Selection"/>
      <sheetName val="Periodic Price"/>
      <sheetName val="Proforma"/>
      <sheetName val="Technology FINAL"/>
      <sheetName val="NatRes FINAL"/>
      <sheetName val="Media FINAL"/>
      <sheetName val="Software FINAL"/>
      <sheetName val="AWF Upload"/>
      <sheetName val="SDE"/>
    </sheetNames>
    <sheetDataSet>
      <sheetData sheetId="0"/>
      <sheetData sheetId="1"/>
      <sheetData sheetId="2"/>
      <sheetData sheetId="3"/>
      <sheetData sheetId="4"/>
      <sheetData sheetId="5">
        <row r="1">
          <cell r="E1">
            <v>8.5000000000000006E-2</v>
          </cell>
          <cell r="L1" t="str">
            <v>Sort By Company MCAP</v>
          </cell>
          <cell r="N1" t="str">
            <v>Stock Cap</v>
          </cell>
          <cell r="O1">
            <v>8.5000000000000006E-2</v>
          </cell>
          <cell r="P1" t="str">
            <v>Stocks &gt;</v>
          </cell>
          <cell r="Q1">
            <v>4.4999999999999998E-2</v>
          </cell>
          <cell r="R1" t="str">
            <v>Sum</v>
          </cell>
          <cell r="S1">
            <v>0.45</v>
          </cell>
          <cell r="W1" t="str">
            <v>UCITS Check</v>
          </cell>
          <cell r="X1">
            <v>0.40158282068244106</v>
          </cell>
          <cell r="Y1" t="b">
            <v>1</v>
          </cell>
          <cell r="AB1" t="str">
            <v>UCITS Check</v>
          </cell>
          <cell r="AC1">
            <v>0.40158282068244106</v>
          </cell>
          <cell r="AD1" t="b">
            <v>1</v>
          </cell>
          <cell r="AG1" t="str">
            <v>UCITS Check</v>
          </cell>
          <cell r="AH1">
            <v>0.40158282068244106</v>
          </cell>
          <cell r="AI1" t="b">
            <v>1</v>
          </cell>
          <cell r="AL1" t="str">
            <v>UCITS Check</v>
          </cell>
          <cell r="AM1">
            <v>0.40158282068244106</v>
          </cell>
          <cell r="AN1" t="b">
            <v>1</v>
          </cell>
        </row>
        <row r="3">
          <cell r="C3" t="str">
            <v>Stock key</v>
          </cell>
          <cell r="D3" t="str">
            <v>Company Key</v>
          </cell>
          <cell r="E3" t="str">
            <v>Multiclass</v>
          </cell>
          <cell r="F3" t="str">
            <v>Multiclass #</v>
          </cell>
          <cell r="G3" t="str">
            <v>Index Price</v>
          </cell>
          <cell r="H3" t="str">
            <v>Shares Outstanding</v>
          </cell>
          <cell r="I3" t="str">
            <v>IWF</v>
          </cell>
          <cell r="J3" t="str">
            <v>Float Market Cap</v>
          </cell>
          <cell r="K3" t="str">
            <v>Stock Natural Weight</v>
          </cell>
          <cell r="L3" t="str">
            <v>Company Float Market Cap</v>
          </cell>
          <cell r="M3" t="str">
            <v>Company Factor</v>
          </cell>
          <cell r="N3" t="str">
            <v>Company Natural weight</v>
          </cell>
          <cell r="O3" t="str">
            <v>Cap Required</v>
          </cell>
          <cell r="P3" t="str">
            <v>Capping 1</v>
          </cell>
          <cell r="Q3" t="str">
            <v>Done</v>
          </cell>
          <cell r="R3" t="str">
            <v>Cap Required</v>
          </cell>
          <cell r="S3" t="str">
            <v xml:space="preserve"> Capping 2</v>
          </cell>
          <cell r="T3" t="str">
            <v>Done</v>
          </cell>
          <cell r="U3" t="str">
            <v>Cap Required</v>
          </cell>
          <cell r="V3" t="str">
            <v xml:space="preserve"> Capping 3</v>
          </cell>
          <cell r="W3" t="str">
            <v>Done</v>
          </cell>
          <cell r="X3" t="str">
            <v>Tally 1</v>
          </cell>
          <cell r="Y3" t="str">
            <v>UCITS Cap Required</v>
          </cell>
          <cell r="Z3" t="str">
            <v>Rank</v>
          </cell>
          <cell r="AA3" t="str">
            <v>&gt; 4.5%</v>
          </cell>
          <cell r="AB3" t="str">
            <v>UCITS Cap</v>
          </cell>
          <cell r="AC3" t="str">
            <v>Tally 2</v>
          </cell>
          <cell r="AD3" t="str">
            <v>UCITS Cap Required</v>
          </cell>
          <cell r="AE3" t="str">
            <v>Rank</v>
          </cell>
          <cell r="AF3" t="str">
            <v>&gt; 4.5%</v>
          </cell>
          <cell r="AG3" t="str">
            <v>UCITS Cap</v>
          </cell>
          <cell r="AH3" t="str">
            <v>Tally 3</v>
          </cell>
          <cell r="AI3" t="str">
            <v>UCITS Cap Required</v>
          </cell>
          <cell r="AJ3" t="str">
            <v>Rank</v>
          </cell>
          <cell r="AK3" t="str">
            <v>&gt; 4.5%</v>
          </cell>
          <cell r="AL3" t="str">
            <v>UCITS Cap</v>
          </cell>
          <cell r="AM3" t="str">
            <v>Tally 3</v>
          </cell>
          <cell r="AN3" t="str">
            <v>UCITS Cap Required</v>
          </cell>
          <cell r="AO3" t="str">
            <v>Final Company weight</v>
          </cell>
          <cell r="AP3" t="str">
            <v>Final Stock weight</v>
          </cell>
        </row>
        <row r="4">
          <cell r="C4">
            <v>5080</v>
          </cell>
          <cell r="D4">
            <v>839</v>
          </cell>
          <cell r="E4" t="b">
            <v>0</v>
          </cell>
          <cell r="F4">
            <v>1</v>
          </cell>
          <cell r="G4">
            <v>193.46</v>
          </cell>
          <cell r="H4">
            <v>4915138000</v>
          </cell>
          <cell r="I4">
            <v>1</v>
          </cell>
          <cell r="J4">
            <v>950882597480</v>
          </cell>
          <cell r="K4">
            <v>0.12000404721580879</v>
          </cell>
          <cell r="L4">
            <v>950882597480</v>
          </cell>
          <cell r="M4">
            <v>1</v>
          </cell>
          <cell r="N4">
            <v>0.12000404721580879</v>
          </cell>
          <cell r="O4" t="b">
            <v>1</v>
          </cell>
          <cell r="P4">
            <v>8.5000000000000006E-2</v>
          </cell>
          <cell r="Q4" t="b">
            <v>1</v>
          </cell>
          <cell r="R4" t="b">
            <v>1</v>
          </cell>
          <cell r="S4">
            <v>8.5000000000000006E-2</v>
          </cell>
          <cell r="T4" t="b">
            <v>1</v>
          </cell>
          <cell r="U4" t="b">
            <v>1</v>
          </cell>
          <cell r="V4">
            <v>8.5000000000000006E-2</v>
          </cell>
          <cell r="W4" t="b">
            <v>1</v>
          </cell>
          <cell r="X4">
            <v>8.5000000000000006E-2</v>
          </cell>
          <cell r="Y4" t="b">
            <v>0</v>
          </cell>
          <cell r="Z4">
            <v>0</v>
          </cell>
          <cell r="AA4" t="b">
            <v>1</v>
          </cell>
          <cell r="AB4">
            <v>8.5000000000000006E-2</v>
          </cell>
          <cell r="AC4">
            <v>8.5000000000000006E-2</v>
          </cell>
          <cell r="AD4" t="b">
            <v>0</v>
          </cell>
          <cell r="AE4">
            <v>0</v>
          </cell>
          <cell r="AF4" t="b">
            <v>1</v>
          </cell>
          <cell r="AG4">
            <v>8.5000000000000006E-2</v>
          </cell>
          <cell r="AH4">
            <v>8.5000000000000006E-2</v>
          </cell>
          <cell r="AI4" t="b">
            <v>0</v>
          </cell>
          <cell r="AJ4">
            <v>0</v>
          </cell>
          <cell r="AK4" t="b">
            <v>1</v>
          </cell>
          <cell r="AL4">
            <v>8.5000000000000006E-2</v>
          </cell>
          <cell r="AM4">
            <v>8.5000000000000006E-2</v>
          </cell>
          <cell r="AN4" t="b">
            <v>0</v>
          </cell>
          <cell r="AO4">
            <v>8.5000000000000006E-2</v>
          </cell>
          <cell r="AP4">
            <v>8.5000000000000006E-2</v>
          </cell>
        </row>
        <row r="5">
          <cell r="C5">
            <v>4844</v>
          </cell>
          <cell r="D5">
            <v>9329</v>
          </cell>
          <cell r="E5" t="b">
            <v>0</v>
          </cell>
          <cell r="F5">
            <v>1</v>
          </cell>
          <cell r="G5">
            <v>100.88</v>
          </cell>
          <cell r="H5">
            <v>7683198000</v>
          </cell>
          <cell r="I5">
            <v>1</v>
          </cell>
          <cell r="J5">
            <v>775081014240</v>
          </cell>
          <cell r="K5">
            <v>9.7817394992224874E-2</v>
          </cell>
          <cell r="L5">
            <v>775081014240</v>
          </cell>
          <cell r="M5">
            <v>1</v>
          </cell>
          <cell r="N5">
            <v>9.7817394992224874E-2</v>
          </cell>
          <cell r="O5" t="b">
            <v>1</v>
          </cell>
          <cell r="P5">
            <v>8.5000000000000006E-2</v>
          </cell>
          <cell r="Q5" t="b">
            <v>1</v>
          </cell>
          <cell r="R5" t="b">
            <v>1</v>
          </cell>
          <cell r="S5">
            <v>8.5000000000000006E-2</v>
          </cell>
          <cell r="T5" t="b">
            <v>1</v>
          </cell>
          <cell r="U5" t="b">
            <v>1</v>
          </cell>
          <cell r="V5">
            <v>8.5000000000000006E-2</v>
          </cell>
          <cell r="W5" t="b">
            <v>1</v>
          </cell>
          <cell r="X5">
            <v>0.17</v>
          </cell>
          <cell r="Y5" t="b">
            <v>0</v>
          </cell>
          <cell r="Z5">
            <v>0</v>
          </cell>
          <cell r="AA5" t="b">
            <v>1</v>
          </cell>
          <cell r="AB5">
            <v>8.5000000000000006E-2</v>
          </cell>
          <cell r="AC5">
            <v>0.17</v>
          </cell>
          <cell r="AD5" t="b">
            <v>0</v>
          </cell>
          <cell r="AE5">
            <v>0</v>
          </cell>
          <cell r="AF5" t="b">
            <v>1</v>
          </cell>
          <cell r="AG5">
            <v>8.5000000000000006E-2</v>
          </cell>
          <cell r="AH5">
            <v>0.17</v>
          </cell>
          <cell r="AI5" t="b">
            <v>0</v>
          </cell>
          <cell r="AJ5">
            <v>0</v>
          </cell>
          <cell r="AK5" t="b">
            <v>1</v>
          </cell>
          <cell r="AL5">
            <v>8.5000000000000006E-2</v>
          </cell>
          <cell r="AM5">
            <v>0.17</v>
          </cell>
          <cell r="AN5" t="b">
            <v>0</v>
          </cell>
          <cell r="AO5">
            <v>8.5000000000000006E-2</v>
          </cell>
          <cell r="AP5">
            <v>8.5000000000000006E-2</v>
          </cell>
        </row>
        <row r="6">
          <cell r="C6">
            <v>22480</v>
          </cell>
          <cell r="D6">
            <v>491</v>
          </cell>
          <cell r="E6" t="b">
            <v>0</v>
          </cell>
          <cell r="F6">
            <v>1</v>
          </cell>
          <cell r="G6">
            <v>1689.3</v>
          </cell>
          <cell r="H6">
            <v>485227000</v>
          </cell>
          <cell r="I6">
            <v>0.83</v>
          </cell>
          <cell r="J6">
            <v>680345996013</v>
          </cell>
          <cell r="K6">
            <v>8.5861570340020593E-2</v>
          </cell>
          <cell r="L6">
            <v>680345996013</v>
          </cell>
          <cell r="M6">
            <v>1</v>
          </cell>
          <cell r="N6">
            <v>8.5861570340020593E-2</v>
          </cell>
          <cell r="O6" t="b">
            <v>1</v>
          </cell>
          <cell r="P6">
            <v>8.5000000000000006E-2</v>
          </cell>
          <cell r="Q6" t="b">
            <v>1</v>
          </cell>
          <cell r="R6" t="b">
            <v>1</v>
          </cell>
          <cell r="S6">
            <v>8.5000000000000006E-2</v>
          </cell>
          <cell r="T6" t="b">
            <v>1</v>
          </cell>
          <cell r="U6" t="b">
            <v>1</v>
          </cell>
          <cell r="V6">
            <v>8.5000000000000006E-2</v>
          </cell>
          <cell r="W6" t="b">
            <v>1</v>
          </cell>
          <cell r="X6">
            <v>0.255</v>
          </cell>
          <cell r="Y6" t="b">
            <v>0</v>
          </cell>
          <cell r="Z6">
            <v>0</v>
          </cell>
          <cell r="AA6" t="b">
            <v>1</v>
          </cell>
          <cell r="AB6">
            <v>8.5000000000000006E-2</v>
          </cell>
          <cell r="AC6">
            <v>0.255</v>
          </cell>
          <cell r="AD6" t="b">
            <v>0</v>
          </cell>
          <cell r="AE6">
            <v>0</v>
          </cell>
          <cell r="AF6" t="b">
            <v>1</v>
          </cell>
          <cell r="AG6">
            <v>8.5000000000000006E-2</v>
          </cell>
          <cell r="AH6">
            <v>0.255</v>
          </cell>
          <cell r="AI6" t="b">
            <v>0</v>
          </cell>
          <cell r="AJ6">
            <v>0</v>
          </cell>
          <cell r="AK6" t="b">
            <v>1</v>
          </cell>
          <cell r="AL6">
            <v>8.5000000000000006E-2</v>
          </cell>
          <cell r="AM6">
            <v>0.255</v>
          </cell>
          <cell r="AN6" t="b">
            <v>0</v>
          </cell>
          <cell r="AO6">
            <v>8.5000000000000006E-2</v>
          </cell>
          <cell r="AP6">
            <v>8.5000000000000006E-2</v>
          </cell>
        </row>
        <row r="7">
          <cell r="C7">
            <v>351217</v>
          </cell>
          <cell r="D7">
            <v>5991</v>
          </cell>
          <cell r="E7" t="b">
            <v>1</v>
          </cell>
          <cell r="F7">
            <v>1</v>
          </cell>
          <cell r="G7">
            <v>1123.8599999999999</v>
          </cell>
          <cell r="H7">
            <v>348952000</v>
          </cell>
          <cell r="I7">
            <v>0.87</v>
          </cell>
          <cell r="J7">
            <v>341190679406.39996</v>
          </cell>
          <cell r="K7">
            <v>4.305921941319437E-2</v>
          </cell>
          <cell r="L7">
            <v>679992018926.3999</v>
          </cell>
          <cell r="M7">
            <v>0.50175688818390285</v>
          </cell>
          <cell r="N7">
            <v>8.5816897440204945E-2</v>
          </cell>
          <cell r="O7" t="b">
            <v>1</v>
          </cell>
          <cell r="P7">
            <v>8.5000000000000006E-2</v>
          </cell>
          <cell r="Q7" t="b">
            <v>1</v>
          </cell>
          <cell r="R7" t="b">
            <v>1</v>
          </cell>
          <cell r="S7">
            <v>8.5000000000000006E-2</v>
          </cell>
          <cell r="T7" t="b">
            <v>1</v>
          </cell>
          <cell r="U7" t="b">
            <v>1</v>
          </cell>
          <cell r="V7">
            <v>8.5000000000000006E-2</v>
          </cell>
          <cell r="W7" t="b">
            <v>1</v>
          </cell>
          <cell r="X7">
            <v>0.34</v>
          </cell>
          <cell r="Y7" t="b">
            <v>0</v>
          </cell>
          <cell r="Z7">
            <v>0</v>
          </cell>
          <cell r="AA7" t="b">
            <v>1</v>
          </cell>
          <cell r="AB7">
            <v>8.5000000000000006E-2</v>
          </cell>
          <cell r="AC7">
            <v>0.34</v>
          </cell>
          <cell r="AD7" t="b">
            <v>0</v>
          </cell>
          <cell r="AE7">
            <v>0</v>
          </cell>
          <cell r="AF7" t="b">
            <v>1</v>
          </cell>
          <cell r="AG7">
            <v>8.5000000000000006E-2</v>
          </cell>
          <cell r="AH7">
            <v>0.34</v>
          </cell>
          <cell r="AI7" t="b">
            <v>0</v>
          </cell>
          <cell r="AJ7">
            <v>0</v>
          </cell>
          <cell r="AK7" t="b">
            <v>1</v>
          </cell>
          <cell r="AL7">
            <v>8.5000000000000006E-2</v>
          </cell>
          <cell r="AM7">
            <v>0.34</v>
          </cell>
          <cell r="AN7" t="b">
            <v>0</v>
          </cell>
          <cell r="AO7">
            <v>8.5000000000000006E-2</v>
          </cell>
          <cell r="AP7">
            <v>4.2649335495631747E-2</v>
          </cell>
        </row>
        <row r="8">
          <cell r="C8">
            <v>41032</v>
          </cell>
          <cell r="D8">
            <v>5991</v>
          </cell>
          <cell r="E8" t="b">
            <v>1</v>
          </cell>
          <cell r="F8">
            <v>2</v>
          </cell>
          <cell r="G8">
            <v>1134.42</v>
          </cell>
          <cell r="H8">
            <v>298656000</v>
          </cell>
          <cell r="I8">
            <v>1</v>
          </cell>
          <cell r="J8">
            <v>338801339520</v>
          </cell>
          <cell r="K8">
            <v>4.2757678027010582E-2</v>
          </cell>
          <cell r="L8">
            <v>679992018926.3999</v>
          </cell>
          <cell r="M8">
            <v>0.49824311181609726</v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>
            <v>8.5000000000000006E-2</v>
          </cell>
          <cell r="AP8">
            <v>4.2350664504368273E-2</v>
          </cell>
        </row>
        <row r="9">
          <cell r="C9">
            <v>299774</v>
          </cell>
          <cell r="D9">
            <v>135189</v>
          </cell>
          <cell r="E9" t="b">
            <v>0</v>
          </cell>
          <cell r="F9">
            <v>1</v>
          </cell>
          <cell r="G9">
            <v>188.18</v>
          </cell>
          <cell r="H9">
            <v>2398606000</v>
          </cell>
          <cell r="I9">
            <v>1</v>
          </cell>
          <cell r="J9">
            <v>451369677080</v>
          </cell>
          <cell r="K9">
            <v>5.6964117530010822E-2</v>
          </cell>
          <cell r="L9">
            <v>451369677080</v>
          </cell>
          <cell r="M9">
            <v>1</v>
          </cell>
          <cell r="N9">
            <v>5.6964117530010822E-2</v>
          </cell>
          <cell r="O9" t="b">
            <v>0</v>
          </cell>
          <cell r="P9">
            <v>6.1582820682441038E-2</v>
          </cell>
          <cell r="Q9" t="b">
            <v>1</v>
          </cell>
          <cell r="R9" t="b">
            <v>0</v>
          </cell>
          <cell r="S9">
            <v>6.1582820682441045E-2</v>
          </cell>
          <cell r="T9" t="b">
            <v>1</v>
          </cell>
          <cell r="U9" t="b">
            <v>0</v>
          </cell>
          <cell r="V9">
            <v>6.1582820682441045E-2</v>
          </cell>
          <cell r="W9" t="b">
            <v>1</v>
          </cell>
          <cell r="X9">
            <v>0.40158282068244106</v>
          </cell>
          <cell r="Y9" t="b">
            <v>0</v>
          </cell>
          <cell r="Z9">
            <v>1</v>
          </cell>
          <cell r="AA9" t="b">
            <v>1</v>
          </cell>
          <cell r="AB9">
            <v>6.1582820682441045E-2</v>
          </cell>
          <cell r="AC9">
            <v>0.40158282068244106</v>
          </cell>
          <cell r="AD9" t="b">
            <v>0</v>
          </cell>
          <cell r="AE9">
            <v>1</v>
          </cell>
          <cell r="AF9" t="b">
            <v>1</v>
          </cell>
          <cell r="AG9">
            <v>6.1582820682441045E-2</v>
          </cell>
          <cell r="AH9">
            <v>0.40158282068244106</v>
          </cell>
          <cell r="AI9" t="b">
            <v>0</v>
          </cell>
          <cell r="AJ9">
            <v>1</v>
          </cell>
          <cell r="AK9" t="b">
            <v>1</v>
          </cell>
          <cell r="AL9">
            <v>6.1582820682441045E-2</v>
          </cell>
          <cell r="AM9">
            <v>0.40158282068244106</v>
          </cell>
          <cell r="AN9" t="b">
            <v>0</v>
          </cell>
          <cell r="AO9">
            <v>6.1582820682441045E-2</v>
          </cell>
          <cell r="AP9">
            <v>6.1582820682441045E-2</v>
          </cell>
        </row>
        <row r="10">
          <cell r="C10">
            <v>4749</v>
          </cell>
          <cell r="D10">
            <v>7277</v>
          </cell>
          <cell r="E10" t="b">
            <v>0</v>
          </cell>
          <cell r="F10">
            <v>1</v>
          </cell>
          <cell r="G10">
            <v>55.88</v>
          </cell>
          <cell r="H10">
            <v>4660000000</v>
          </cell>
          <cell r="I10">
            <v>1</v>
          </cell>
          <cell r="J10">
            <v>260400800000</v>
          </cell>
          <cell r="K10">
            <v>3.28633103403616E-2</v>
          </cell>
          <cell r="L10">
            <v>260400800000</v>
          </cell>
          <cell r="M10">
            <v>1</v>
          </cell>
          <cell r="N10">
            <v>3.28633103403616E-2</v>
          </cell>
          <cell r="O10" t="b">
            <v>0</v>
          </cell>
          <cell r="P10">
            <v>3.5527897832450001E-2</v>
          </cell>
          <cell r="Q10" t="b">
            <v>1</v>
          </cell>
          <cell r="R10" t="b">
            <v>0</v>
          </cell>
          <cell r="S10">
            <v>3.5527897832450007E-2</v>
          </cell>
          <cell r="T10" t="b">
            <v>1</v>
          </cell>
          <cell r="U10" t="b">
            <v>0</v>
          </cell>
          <cell r="V10">
            <v>3.5527897832450007E-2</v>
          </cell>
          <cell r="W10" t="b">
            <v>1</v>
          </cell>
          <cell r="X10">
            <v>0.43711071851489108</v>
          </cell>
          <cell r="Y10" t="b">
            <v>0</v>
          </cell>
          <cell r="Z10">
            <v>0</v>
          </cell>
          <cell r="AA10" t="b">
            <v>0</v>
          </cell>
          <cell r="AB10">
            <v>3.5527897832450042E-2</v>
          </cell>
          <cell r="AC10">
            <v>0.43711071851489108</v>
          </cell>
          <cell r="AD10" t="b">
            <v>0</v>
          </cell>
          <cell r="AE10">
            <v>0</v>
          </cell>
          <cell r="AF10" t="b">
            <v>0</v>
          </cell>
          <cell r="AG10">
            <v>3.5527897832450028E-2</v>
          </cell>
          <cell r="AH10">
            <v>0.43711071851489108</v>
          </cell>
          <cell r="AI10" t="b">
            <v>0</v>
          </cell>
          <cell r="AJ10">
            <v>0</v>
          </cell>
          <cell r="AK10" t="b">
            <v>0</v>
          </cell>
          <cell r="AL10">
            <v>3.5527897832450049E-2</v>
          </cell>
          <cell r="AM10">
            <v>0.43711071851489108</v>
          </cell>
          <cell r="AN10" t="b">
            <v>0</v>
          </cell>
          <cell r="AO10">
            <v>3.5527897832450049E-2</v>
          </cell>
          <cell r="AP10">
            <v>3.5527897832450049E-2</v>
          </cell>
        </row>
        <row r="11">
          <cell r="C11">
            <v>51008</v>
          </cell>
          <cell r="D11">
            <v>50734</v>
          </cell>
          <cell r="E11" t="b">
            <v>0</v>
          </cell>
          <cell r="F11">
            <v>1</v>
          </cell>
          <cell r="G11">
            <v>133.84</v>
          </cell>
          <cell r="H11">
            <v>1786164000</v>
          </cell>
          <cell r="I11">
            <v>1</v>
          </cell>
          <cell r="J11">
            <v>239060189760</v>
          </cell>
          <cell r="K11">
            <v>3.0170065553211108E-2</v>
          </cell>
          <cell r="L11">
            <v>239060189760</v>
          </cell>
          <cell r="M11">
            <v>1</v>
          </cell>
          <cell r="N11">
            <v>3.0170065553211108E-2</v>
          </cell>
          <cell r="O11" t="b">
            <v>0</v>
          </cell>
          <cell r="P11">
            <v>3.2616282275628156E-2</v>
          </cell>
          <cell r="Q11" t="b">
            <v>1</v>
          </cell>
          <cell r="R11" t="b">
            <v>0</v>
          </cell>
          <cell r="S11">
            <v>3.2616282275628163E-2</v>
          </cell>
          <cell r="T11" t="b">
            <v>1</v>
          </cell>
          <cell r="U11" t="b">
            <v>0</v>
          </cell>
          <cell r="V11">
            <v>3.2616282275628163E-2</v>
          </cell>
          <cell r="W11" t="b">
            <v>1</v>
          </cell>
          <cell r="X11">
            <v>0.46972700079051927</v>
          </cell>
          <cell r="Y11" t="b">
            <v>0</v>
          </cell>
          <cell r="Z11">
            <v>0</v>
          </cell>
          <cell r="AA11" t="b">
            <v>0</v>
          </cell>
          <cell r="AB11">
            <v>3.261628227562819E-2</v>
          </cell>
          <cell r="AC11">
            <v>0.46972700079051927</v>
          </cell>
          <cell r="AD11" t="b">
            <v>0</v>
          </cell>
          <cell r="AE11">
            <v>0</v>
          </cell>
          <cell r="AF11" t="b">
            <v>0</v>
          </cell>
          <cell r="AG11">
            <v>3.2616282275628183E-2</v>
          </cell>
          <cell r="AH11">
            <v>0.46972700079051927</v>
          </cell>
          <cell r="AI11" t="b">
            <v>0</v>
          </cell>
          <cell r="AJ11">
            <v>0</v>
          </cell>
          <cell r="AK11" t="b">
            <v>0</v>
          </cell>
          <cell r="AL11">
            <v>3.2616282275628204E-2</v>
          </cell>
          <cell r="AM11">
            <v>0.46972700079051927</v>
          </cell>
          <cell r="AN11" t="b">
            <v>0</v>
          </cell>
          <cell r="AO11">
            <v>3.2616282275628204E-2</v>
          </cell>
          <cell r="AP11">
            <v>3.2616282275628204E-2</v>
          </cell>
        </row>
        <row r="12">
          <cell r="C12">
            <v>5500</v>
          </cell>
          <cell r="D12">
            <v>2479</v>
          </cell>
          <cell r="E12" t="b">
            <v>0</v>
          </cell>
          <cell r="F12">
            <v>1</v>
          </cell>
          <cell r="G12">
            <v>43.65</v>
          </cell>
          <cell r="H12">
            <v>4702882000</v>
          </cell>
          <cell r="I12">
            <v>1</v>
          </cell>
          <cell r="J12">
            <v>205280799300</v>
          </cell>
          <cell r="K12">
            <v>2.5907011861382088E-2</v>
          </cell>
          <cell r="L12">
            <v>205280799300</v>
          </cell>
          <cell r="M12">
            <v>1</v>
          </cell>
          <cell r="N12">
            <v>2.5907011861382088E-2</v>
          </cell>
          <cell r="O12" t="b">
            <v>0</v>
          </cell>
          <cell r="P12">
            <v>2.8007576261263694E-2</v>
          </cell>
          <cell r="Q12" t="b">
            <v>1</v>
          </cell>
          <cell r="R12" t="b">
            <v>0</v>
          </cell>
          <cell r="S12">
            <v>2.8007576261263697E-2</v>
          </cell>
          <cell r="T12" t="b">
            <v>1</v>
          </cell>
          <cell r="U12" t="b">
            <v>0</v>
          </cell>
          <cell r="V12">
            <v>2.8007576261263697E-2</v>
          </cell>
          <cell r="W12" t="b">
            <v>1</v>
          </cell>
          <cell r="X12">
            <v>0.49773457705178298</v>
          </cell>
          <cell r="Y12" t="b">
            <v>0</v>
          </cell>
          <cell r="Z12">
            <v>0</v>
          </cell>
          <cell r="AA12" t="b">
            <v>0</v>
          </cell>
          <cell r="AB12">
            <v>2.8007576261263725E-2</v>
          </cell>
          <cell r="AC12">
            <v>0.49773457705178298</v>
          </cell>
          <cell r="AD12" t="b">
            <v>0</v>
          </cell>
          <cell r="AE12">
            <v>0</v>
          </cell>
          <cell r="AF12" t="b">
            <v>0</v>
          </cell>
          <cell r="AG12">
            <v>2.8007576261263711E-2</v>
          </cell>
          <cell r="AH12">
            <v>0.49773457705178298</v>
          </cell>
          <cell r="AI12" t="b">
            <v>0</v>
          </cell>
          <cell r="AJ12">
            <v>0</v>
          </cell>
          <cell r="AK12" t="b">
            <v>0</v>
          </cell>
          <cell r="AL12">
            <v>2.8007576261263725E-2</v>
          </cell>
          <cell r="AM12">
            <v>0.49773457705178298</v>
          </cell>
          <cell r="AN12" t="b">
            <v>0</v>
          </cell>
          <cell r="AO12">
            <v>2.8007576261263725E-2</v>
          </cell>
          <cell r="AP12">
            <v>2.8007576261263725E-2</v>
          </cell>
        </row>
        <row r="13">
          <cell r="C13">
            <v>43462</v>
          </cell>
          <cell r="D13">
            <v>8936</v>
          </cell>
          <cell r="E13" t="b">
            <v>0</v>
          </cell>
          <cell r="F13">
            <v>1</v>
          </cell>
          <cell r="G13">
            <v>199.54</v>
          </cell>
          <cell r="H13">
            <v>1030195000</v>
          </cell>
          <cell r="I13">
            <v>0.89</v>
          </cell>
          <cell r="J13">
            <v>182952948167</v>
          </cell>
          <cell r="K13">
            <v>2.3089174508281893E-2</v>
          </cell>
          <cell r="L13">
            <v>182952948167</v>
          </cell>
          <cell r="M13">
            <v>1</v>
          </cell>
          <cell r="N13">
            <v>2.3089174508281893E-2</v>
          </cell>
          <cell r="O13" t="b">
            <v>0</v>
          </cell>
          <cell r="P13">
            <v>2.4961266058409568E-2</v>
          </cell>
          <cell r="Q13" t="b">
            <v>1</v>
          </cell>
          <cell r="R13" t="b">
            <v>0</v>
          </cell>
          <cell r="S13">
            <v>2.4961266058409572E-2</v>
          </cell>
          <cell r="T13" t="b">
            <v>1</v>
          </cell>
          <cell r="U13" t="b">
            <v>0</v>
          </cell>
          <cell r="V13">
            <v>2.4961266058409572E-2</v>
          </cell>
          <cell r="W13" t="b">
            <v>1</v>
          </cell>
          <cell r="X13">
            <v>0.52269584311019257</v>
          </cell>
          <cell r="Y13" t="b">
            <v>0</v>
          </cell>
          <cell r="Z13">
            <v>0</v>
          </cell>
          <cell r="AA13" t="b">
            <v>0</v>
          </cell>
          <cell r="AB13">
            <v>2.4961266058409596E-2</v>
          </cell>
          <cell r="AC13">
            <v>0.52269584311019257</v>
          </cell>
          <cell r="AD13" t="b">
            <v>0</v>
          </cell>
          <cell r="AE13">
            <v>0</v>
          </cell>
          <cell r="AF13" t="b">
            <v>0</v>
          </cell>
          <cell r="AG13">
            <v>2.4961266058409586E-2</v>
          </cell>
          <cell r="AH13">
            <v>0.52269584311019257</v>
          </cell>
          <cell r="AI13" t="b">
            <v>0</v>
          </cell>
          <cell r="AJ13">
            <v>0</v>
          </cell>
          <cell r="AK13" t="b">
            <v>0</v>
          </cell>
          <cell r="AL13">
            <v>2.4961266058409599E-2</v>
          </cell>
          <cell r="AM13">
            <v>0.52269584311019257</v>
          </cell>
          <cell r="AN13" t="b">
            <v>0</v>
          </cell>
          <cell r="AO13">
            <v>2.4961266058409599E-2</v>
          </cell>
          <cell r="AP13">
            <v>2.4961266058409599E-2</v>
          </cell>
        </row>
        <row r="14">
          <cell r="C14">
            <v>27016</v>
          </cell>
          <cell r="D14">
            <v>10566</v>
          </cell>
          <cell r="E14" t="b">
            <v>0</v>
          </cell>
          <cell r="F14">
            <v>1</v>
          </cell>
          <cell r="G14">
            <v>262.89999999999998</v>
          </cell>
          <cell r="H14">
            <v>607000000</v>
          </cell>
          <cell r="I14">
            <v>1</v>
          </cell>
          <cell r="J14">
            <v>159580300000</v>
          </cell>
          <cell r="K14">
            <v>2.0139480843023548E-2</v>
          </cell>
          <cell r="L14">
            <v>159580300000</v>
          </cell>
          <cell r="M14">
            <v>1</v>
          </cell>
          <cell r="N14">
            <v>2.0139480843023548E-2</v>
          </cell>
          <cell r="O14" t="b">
            <v>0</v>
          </cell>
          <cell r="P14">
            <v>2.1772408512077231E-2</v>
          </cell>
          <cell r="Q14" t="b">
            <v>1</v>
          </cell>
          <cell r="R14" t="b">
            <v>0</v>
          </cell>
          <cell r="S14">
            <v>2.1772408512077238E-2</v>
          </cell>
          <cell r="T14" t="b">
            <v>1</v>
          </cell>
          <cell r="U14" t="b">
            <v>0</v>
          </cell>
          <cell r="V14">
            <v>2.1772408512077238E-2</v>
          </cell>
          <cell r="W14" t="b">
            <v>1</v>
          </cell>
          <cell r="X14">
            <v>0.54446825162226986</v>
          </cell>
          <cell r="Y14" t="b">
            <v>0</v>
          </cell>
          <cell r="Z14">
            <v>0</v>
          </cell>
          <cell r="AA14" t="b">
            <v>0</v>
          </cell>
          <cell r="AB14">
            <v>2.1772408512077259E-2</v>
          </cell>
          <cell r="AC14">
            <v>0.54446825162226986</v>
          </cell>
          <cell r="AD14" t="b">
            <v>0</v>
          </cell>
          <cell r="AE14">
            <v>0</v>
          </cell>
          <cell r="AF14" t="b">
            <v>0</v>
          </cell>
          <cell r="AG14">
            <v>2.1772408512077249E-2</v>
          </cell>
          <cell r="AH14">
            <v>0.54446825162226986</v>
          </cell>
          <cell r="AI14" t="b">
            <v>0</v>
          </cell>
          <cell r="AJ14">
            <v>0</v>
          </cell>
          <cell r="AK14" t="b">
            <v>0</v>
          </cell>
          <cell r="AL14">
            <v>2.1772408512077263E-2</v>
          </cell>
          <cell r="AM14">
            <v>0.54446825162226986</v>
          </cell>
          <cell r="AN14" t="b">
            <v>0</v>
          </cell>
          <cell r="AO14">
            <v>2.1772408512077263E-2</v>
          </cell>
          <cell r="AP14">
            <v>2.1772408512077263E-2</v>
          </cell>
        </row>
        <row r="15">
          <cell r="C15">
            <v>5049</v>
          </cell>
          <cell r="D15">
            <v>10885</v>
          </cell>
          <cell r="E15" t="b">
            <v>0</v>
          </cell>
          <cell r="F15">
            <v>1</v>
          </cell>
          <cell r="G15">
            <v>47.68</v>
          </cell>
          <cell r="H15">
            <v>4082313000</v>
          </cell>
          <cell r="I15">
            <v>0.73</v>
          </cell>
          <cell r="J15">
            <v>142090619203.19998</v>
          </cell>
          <cell r="K15">
            <v>1.7932234138024555E-2</v>
          </cell>
          <cell r="L15">
            <v>142090619203.19998</v>
          </cell>
          <cell r="M15">
            <v>1</v>
          </cell>
          <cell r="N15">
            <v>1.7932234138024555E-2</v>
          </cell>
          <cell r="O15" t="b">
            <v>0</v>
          </cell>
          <cell r="P15">
            <v>1.938619620984593E-2</v>
          </cell>
          <cell r="Q15" t="b">
            <v>1</v>
          </cell>
          <cell r="R15" t="b">
            <v>0</v>
          </cell>
          <cell r="S15">
            <v>1.9386196209845934E-2</v>
          </cell>
          <cell r="T15" t="b">
            <v>1</v>
          </cell>
          <cell r="U15" t="b">
            <v>0</v>
          </cell>
          <cell r="V15">
            <v>1.9386196209845934E-2</v>
          </cell>
          <cell r="W15" t="b">
            <v>1</v>
          </cell>
          <cell r="X15">
            <v>0.5638544478321158</v>
          </cell>
          <cell r="Y15" t="b">
            <v>0</v>
          </cell>
          <cell r="Z15">
            <v>0</v>
          </cell>
          <cell r="AA15" t="b">
            <v>0</v>
          </cell>
          <cell r="AB15">
            <v>1.9386196209845951E-2</v>
          </cell>
          <cell r="AC15">
            <v>0.5638544478321158</v>
          </cell>
          <cell r="AD15" t="b">
            <v>0</v>
          </cell>
          <cell r="AE15">
            <v>0</v>
          </cell>
          <cell r="AF15" t="b">
            <v>0</v>
          </cell>
          <cell r="AG15">
            <v>1.9386196209845944E-2</v>
          </cell>
          <cell r="AH15">
            <v>0.5638544478321158</v>
          </cell>
          <cell r="AI15" t="b">
            <v>0</v>
          </cell>
          <cell r="AJ15">
            <v>0</v>
          </cell>
          <cell r="AK15" t="b">
            <v>0</v>
          </cell>
          <cell r="AL15">
            <v>1.9386196209845958E-2</v>
          </cell>
          <cell r="AM15">
            <v>0.5638544478321158</v>
          </cell>
          <cell r="AN15" t="b">
            <v>0</v>
          </cell>
          <cell r="AO15">
            <v>1.9386196209845958E-2</v>
          </cell>
          <cell r="AP15">
            <v>1.9386196209845958E-2</v>
          </cell>
        </row>
        <row r="16">
          <cell r="C16">
            <v>5188</v>
          </cell>
          <cell r="D16">
            <v>7365</v>
          </cell>
          <cell r="E16" t="b">
            <v>0</v>
          </cell>
          <cell r="F16">
            <v>1</v>
          </cell>
          <cell r="G16">
            <v>145.36000000000001</v>
          </cell>
          <cell r="H16">
            <v>917968000</v>
          </cell>
          <cell r="I16">
            <v>0.93</v>
          </cell>
          <cell r="J16">
            <v>124095320486.40002</v>
          </cell>
          <cell r="K16">
            <v>1.5661177035290203E-2</v>
          </cell>
          <cell r="L16">
            <v>124095320486.40002</v>
          </cell>
          <cell r="M16">
            <v>1</v>
          </cell>
          <cell r="N16">
            <v>1.5661177035290203E-2</v>
          </cell>
          <cell r="O16" t="b">
            <v>0</v>
          </cell>
          <cell r="P16">
            <v>1.6930999704017655E-2</v>
          </cell>
          <cell r="Q16" t="b">
            <v>1</v>
          </cell>
          <cell r="R16" t="b">
            <v>0</v>
          </cell>
          <cell r="S16">
            <v>1.6930999704017659E-2</v>
          </cell>
          <cell r="T16" t="b">
            <v>1</v>
          </cell>
          <cell r="U16" t="b">
            <v>0</v>
          </cell>
          <cell r="V16">
            <v>1.6930999704017659E-2</v>
          </cell>
          <cell r="W16" t="b">
            <v>1</v>
          </cell>
          <cell r="X16">
            <v>0.58078544753613348</v>
          </cell>
          <cell r="Y16" t="b">
            <v>0</v>
          </cell>
          <cell r="Z16">
            <v>0</v>
          </cell>
          <cell r="AA16" t="b">
            <v>0</v>
          </cell>
          <cell r="AB16">
            <v>1.6930999704017676E-2</v>
          </cell>
          <cell r="AC16">
            <v>0.58078544753613348</v>
          </cell>
          <cell r="AD16" t="b">
            <v>0</v>
          </cell>
          <cell r="AE16">
            <v>0</v>
          </cell>
          <cell r="AF16" t="b">
            <v>0</v>
          </cell>
          <cell r="AG16">
            <v>1.6930999704017669E-2</v>
          </cell>
          <cell r="AH16">
            <v>0.58078544753613348</v>
          </cell>
          <cell r="AI16" t="b">
            <v>0</v>
          </cell>
          <cell r="AJ16">
            <v>0</v>
          </cell>
          <cell r="AK16" t="b">
            <v>0</v>
          </cell>
          <cell r="AL16">
            <v>1.693099970401768E-2</v>
          </cell>
          <cell r="AM16">
            <v>0.58078544753613348</v>
          </cell>
          <cell r="AN16" t="b">
            <v>0</v>
          </cell>
          <cell r="AO16">
            <v>1.693099970401768E-2</v>
          </cell>
          <cell r="AP16">
            <v>1.693099970401768E-2</v>
          </cell>
        </row>
        <row r="17">
          <cell r="C17">
            <v>3990</v>
          </cell>
          <cell r="D17">
            <v>224</v>
          </cell>
          <cell r="E17" t="b">
            <v>0</v>
          </cell>
          <cell r="F17">
            <v>1</v>
          </cell>
          <cell r="G17">
            <v>247.51</v>
          </cell>
          <cell r="H17">
            <v>492470000</v>
          </cell>
          <cell r="I17">
            <v>1</v>
          </cell>
          <cell r="J17">
            <v>121891249700</v>
          </cell>
          <cell r="K17">
            <v>1.5383017128463537E-2</v>
          </cell>
          <cell r="L17">
            <v>121891249700</v>
          </cell>
          <cell r="M17">
            <v>1</v>
          </cell>
          <cell r="N17">
            <v>1.5383017128463537E-2</v>
          </cell>
          <cell r="O17" t="b">
            <v>0</v>
          </cell>
          <cell r="P17">
            <v>1.6630286335569063E-2</v>
          </cell>
          <cell r="Q17" t="b">
            <v>1</v>
          </cell>
          <cell r="R17" t="b">
            <v>0</v>
          </cell>
          <cell r="S17">
            <v>1.6630286335569067E-2</v>
          </cell>
          <cell r="T17" t="b">
            <v>1</v>
          </cell>
          <cell r="U17" t="b">
            <v>0</v>
          </cell>
          <cell r="V17">
            <v>1.6630286335569067E-2</v>
          </cell>
          <cell r="W17" t="b">
            <v>1</v>
          </cell>
          <cell r="X17">
            <v>0.59741573387170255</v>
          </cell>
          <cell r="Y17" t="b">
            <v>0</v>
          </cell>
          <cell r="Z17">
            <v>0</v>
          </cell>
          <cell r="AA17" t="b">
            <v>0</v>
          </cell>
          <cell r="AB17">
            <v>1.6630286335569084E-2</v>
          </cell>
          <cell r="AC17">
            <v>0.59741573387170255</v>
          </cell>
          <cell r="AD17" t="b">
            <v>0</v>
          </cell>
          <cell r="AE17">
            <v>0</v>
          </cell>
          <cell r="AF17" t="b">
            <v>0</v>
          </cell>
          <cell r="AG17">
            <v>1.6630286335569077E-2</v>
          </cell>
          <cell r="AH17">
            <v>0.59741573387170255</v>
          </cell>
          <cell r="AI17" t="b">
            <v>0</v>
          </cell>
          <cell r="AJ17">
            <v>0</v>
          </cell>
          <cell r="AK17" t="b">
            <v>0</v>
          </cell>
          <cell r="AL17">
            <v>1.6630286335569087E-2</v>
          </cell>
          <cell r="AM17">
            <v>0.59741573387170255</v>
          </cell>
          <cell r="AN17" t="b">
            <v>0</v>
          </cell>
          <cell r="AO17">
            <v>1.6630286335569087E-2</v>
          </cell>
          <cell r="AP17">
            <v>1.6630286335569087E-2</v>
          </cell>
        </row>
        <row r="18">
          <cell r="C18">
            <v>5220</v>
          </cell>
          <cell r="D18">
            <v>14906</v>
          </cell>
          <cell r="E18" t="b">
            <v>0</v>
          </cell>
          <cell r="F18">
            <v>1</v>
          </cell>
          <cell r="G18">
            <v>117.24</v>
          </cell>
          <cell r="H18">
            <v>978918000</v>
          </cell>
          <cell r="I18">
            <v>1</v>
          </cell>
          <cell r="J18">
            <v>114768346320</v>
          </cell>
          <cell r="K18">
            <v>1.4484086770717514E-2</v>
          </cell>
          <cell r="L18">
            <v>114768346320</v>
          </cell>
          <cell r="M18">
            <v>1</v>
          </cell>
          <cell r="N18">
            <v>1.4484086770717514E-2</v>
          </cell>
          <cell r="O18" t="b">
            <v>0</v>
          </cell>
          <cell r="P18">
            <v>1.5658469875884404E-2</v>
          </cell>
          <cell r="Q18" t="b">
            <v>1</v>
          </cell>
          <cell r="R18" t="b">
            <v>0</v>
          </cell>
          <cell r="S18">
            <v>1.5658469875884408E-2</v>
          </cell>
          <cell r="T18" t="b">
            <v>1</v>
          </cell>
          <cell r="U18" t="b">
            <v>0</v>
          </cell>
          <cell r="V18">
            <v>1.5658469875884408E-2</v>
          </cell>
          <cell r="W18" t="b">
            <v>1</v>
          </cell>
          <cell r="X18">
            <v>0.61307420374758692</v>
          </cell>
          <cell r="Y18" t="b">
            <v>0</v>
          </cell>
          <cell r="Z18">
            <v>0</v>
          </cell>
          <cell r="AA18" t="b">
            <v>0</v>
          </cell>
          <cell r="AB18">
            <v>1.5658469875884422E-2</v>
          </cell>
          <cell r="AC18">
            <v>0.61307420374758692</v>
          </cell>
          <cell r="AD18" t="b">
            <v>0</v>
          </cell>
          <cell r="AE18">
            <v>0</v>
          </cell>
          <cell r="AF18" t="b">
            <v>0</v>
          </cell>
          <cell r="AG18">
            <v>1.5658469875884418E-2</v>
          </cell>
          <cell r="AH18">
            <v>0.61307420374758692</v>
          </cell>
          <cell r="AI18" t="b">
            <v>0</v>
          </cell>
          <cell r="AJ18">
            <v>0</v>
          </cell>
          <cell r="AK18" t="b">
            <v>0</v>
          </cell>
          <cell r="AL18">
            <v>1.5658469875884429E-2</v>
          </cell>
          <cell r="AM18">
            <v>0.61307420374758692</v>
          </cell>
          <cell r="AN18" t="b">
            <v>0</v>
          </cell>
          <cell r="AO18">
            <v>1.5658469875884429E-2</v>
          </cell>
          <cell r="AP18">
            <v>1.5658469875884429E-2</v>
          </cell>
        </row>
        <row r="19">
          <cell r="C19">
            <v>210176</v>
          </cell>
          <cell r="D19">
            <v>109555</v>
          </cell>
          <cell r="E19" t="b">
            <v>0</v>
          </cell>
          <cell r="F19">
            <v>1</v>
          </cell>
          <cell r="G19">
            <v>264.68</v>
          </cell>
          <cell r="H19">
            <v>410752000</v>
          </cell>
          <cell r="I19">
            <v>1</v>
          </cell>
          <cell r="J19">
            <v>108717839360</v>
          </cell>
          <cell r="K19">
            <v>1.3720495844948478E-2</v>
          </cell>
          <cell r="L19">
            <v>108717839360</v>
          </cell>
          <cell r="M19">
            <v>1</v>
          </cell>
          <cell r="N19">
            <v>1.3720495844948478E-2</v>
          </cell>
          <cell r="O19" t="b">
            <v>0</v>
          </cell>
          <cell r="P19">
            <v>1.4832966294062047E-2</v>
          </cell>
          <cell r="Q19" t="b">
            <v>1</v>
          </cell>
          <cell r="R19" t="b">
            <v>0</v>
          </cell>
          <cell r="S19">
            <v>1.483296629406205E-2</v>
          </cell>
          <cell r="T19" t="b">
            <v>1</v>
          </cell>
          <cell r="U19" t="b">
            <v>0</v>
          </cell>
          <cell r="V19">
            <v>1.483296629406205E-2</v>
          </cell>
          <cell r="W19" t="b">
            <v>1</v>
          </cell>
          <cell r="X19">
            <v>0.62790717004164898</v>
          </cell>
          <cell r="Y19" t="b">
            <v>0</v>
          </cell>
          <cell r="Z19">
            <v>0</v>
          </cell>
          <cell r="AA19" t="b">
            <v>0</v>
          </cell>
          <cell r="AB19">
            <v>1.4832966294062064E-2</v>
          </cell>
          <cell r="AC19">
            <v>0.62790717004164898</v>
          </cell>
          <cell r="AD19" t="b">
            <v>0</v>
          </cell>
          <cell r="AE19">
            <v>0</v>
          </cell>
          <cell r="AF19" t="b">
            <v>0</v>
          </cell>
          <cell r="AG19">
            <v>1.4832966294062059E-2</v>
          </cell>
          <cell r="AH19">
            <v>0.62790717004164898</v>
          </cell>
          <cell r="AI19" t="b">
            <v>0</v>
          </cell>
          <cell r="AJ19">
            <v>0</v>
          </cell>
          <cell r="AK19" t="b">
            <v>0</v>
          </cell>
          <cell r="AL19">
            <v>1.4832966294062066E-2</v>
          </cell>
          <cell r="AM19">
            <v>0.62790717004164898</v>
          </cell>
          <cell r="AN19" t="b">
            <v>0</v>
          </cell>
          <cell r="AO19">
            <v>1.4832966294062066E-2</v>
          </cell>
          <cell r="AP19">
            <v>1.4832966294062066E-2</v>
          </cell>
        </row>
        <row r="20">
          <cell r="C20">
            <v>35488</v>
          </cell>
          <cell r="D20">
            <v>25584</v>
          </cell>
          <cell r="E20" t="b">
            <v>0</v>
          </cell>
          <cell r="F20">
            <v>1</v>
          </cell>
          <cell r="G20">
            <v>160.61000000000001</v>
          </cell>
          <cell r="H20">
            <v>643087000</v>
          </cell>
          <cell r="I20">
            <v>1</v>
          </cell>
          <cell r="J20">
            <v>103286203070.00002</v>
          </cell>
          <cell r="K20">
            <v>1.3035008131184772E-2</v>
          </cell>
          <cell r="L20">
            <v>103286203070.00002</v>
          </cell>
          <cell r="M20">
            <v>1</v>
          </cell>
          <cell r="N20">
            <v>1.3035008131184772E-2</v>
          </cell>
          <cell r="O20" t="b">
            <v>0</v>
          </cell>
          <cell r="P20">
            <v>1.4091898604661141E-2</v>
          </cell>
          <cell r="Q20" t="b">
            <v>1</v>
          </cell>
          <cell r="R20" t="b">
            <v>0</v>
          </cell>
          <cell r="S20">
            <v>1.4091898604661143E-2</v>
          </cell>
          <cell r="T20" t="b">
            <v>1</v>
          </cell>
          <cell r="U20" t="b">
            <v>0</v>
          </cell>
          <cell r="V20">
            <v>1.4091898604661143E-2</v>
          </cell>
          <cell r="W20" t="b">
            <v>1</v>
          </cell>
          <cell r="X20">
            <v>0.64199906864631007</v>
          </cell>
          <cell r="Y20" t="b">
            <v>0</v>
          </cell>
          <cell r="Z20">
            <v>0</v>
          </cell>
          <cell r="AA20" t="b">
            <v>0</v>
          </cell>
          <cell r="AB20">
            <v>1.4091898604661155E-2</v>
          </cell>
          <cell r="AC20">
            <v>0.64199906864631018</v>
          </cell>
          <cell r="AD20" t="b">
            <v>0</v>
          </cell>
          <cell r="AE20">
            <v>0</v>
          </cell>
          <cell r="AF20" t="b">
            <v>0</v>
          </cell>
          <cell r="AG20">
            <v>1.409189860466115E-2</v>
          </cell>
          <cell r="AH20">
            <v>0.64199906864631018</v>
          </cell>
          <cell r="AI20" t="b">
            <v>0</v>
          </cell>
          <cell r="AJ20">
            <v>0</v>
          </cell>
          <cell r="AK20" t="b">
            <v>0</v>
          </cell>
          <cell r="AL20">
            <v>1.4091898604661158E-2</v>
          </cell>
          <cell r="AM20">
            <v>0.64199906864631018</v>
          </cell>
          <cell r="AN20" t="b">
            <v>0</v>
          </cell>
          <cell r="AO20">
            <v>1.4091898604661158E-2</v>
          </cell>
          <cell r="AP20">
            <v>1.4091898604661158E-2</v>
          </cell>
        </row>
        <row r="21">
          <cell r="C21">
            <v>27389</v>
          </cell>
          <cell r="D21">
            <v>11909</v>
          </cell>
          <cell r="E21" t="b">
            <v>0</v>
          </cell>
          <cell r="F21">
            <v>1</v>
          </cell>
          <cell r="G21">
            <v>2131.98</v>
          </cell>
          <cell r="H21">
            <v>48175000</v>
          </cell>
          <cell r="I21">
            <v>1</v>
          </cell>
          <cell r="J21">
            <v>102708136500</v>
          </cell>
          <cell r="K21">
            <v>1.2962054510891368E-2</v>
          </cell>
          <cell r="L21">
            <v>102708136500</v>
          </cell>
          <cell r="M21">
            <v>1</v>
          </cell>
          <cell r="N21">
            <v>1.2962054510891368E-2</v>
          </cell>
          <cell r="O21" t="b">
            <v>0</v>
          </cell>
          <cell r="P21">
            <v>1.401302983759393E-2</v>
          </cell>
          <cell r="Q21" t="b">
            <v>1</v>
          </cell>
          <cell r="R21" t="b">
            <v>0</v>
          </cell>
          <cell r="S21">
            <v>1.4013029837593931E-2</v>
          </cell>
          <cell r="T21" t="b">
            <v>1</v>
          </cell>
          <cell r="U21" t="b">
            <v>0</v>
          </cell>
          <cell r="V21">
            <v>1.4013029837593931E-2</v>
          </cell>
          <cell r="W21" t="b">
            <v>1</v>
          </cell>
          <cell r="X21">
            <v>0.65601209848390396</v>
          </cell>
          <cell r="Y21" t="b">
            <v>0</v>
          </cell>
          <cell r="Z21">
            <v>0</v>
          </cell>
          <cell r="AA21" t="b">
            <v>0</v>
          </cell>
          <cell r="AB21">
            <v>1.4013029837593944E-2</v>
          </cell>
          <cell r="AC21">
            <v>0.65601209848390407</v>
          </cell>
          <cell r="AD21" t="b">
            <v>0</v>
          </cell>
          <cell r="AE21">
            <v>0</v>
          </cell>
          <cell r="AF21" t="b">
            <v>0</v>
          </cell>
          <cell r="AG21">
            <v>1.4013029837593937E-2</v>
          </cell>
          <cell r="AH21">
            <v>0.65601209848390407</v>
          </cell>
          <cell r="AI21" t="b">
            <v>0</v>
          </cell>
          <cell r="AJ21">
            <v>0</v>
          </cell>
          <cell r="AK21" t="b">
            <v>0</v>
          </cell>
          <cell r="AL21">
            <v>1.4013029837593944E-2</v>
          </cell>
          <cell r="AM21">
            <v>0.65601209848390407</v>
          </cell>
          <cell r="AN21" t="b">
            <v>0</v>
          </cell>
          <cell r="AO21">
            <v>1.4013029837593944E-2</v>
          </cell>
          <cell r="AP21">
            <v>1.4013029837593944E-2</v>
          </cell>
        </row>
        <row r="22">
          <cell r="C22">
            <v>41916</v>
          </cell>
          <cell r="D22">
            <v>13085</v>
          </cell>
          <cell r="E22" t="b">
            <v>0</v>
          </cell>
          <cell r="F22">
            <v>1</v>
          </cell>
          <cell r="G22">
            <v>132.91</v>
          </cell>
          <cell r="H22">
            <v>742457000</v>
          </cell>
          <cell r="I22">
            <v>0.95</v>
          </cell>
          <cell r="J22">
            <v>93745961876.5</v>
          </cell>
          <cell r="K22">
            <v>1.1831002970432989E-2</v>
          </cell>
          <cell r="L22">
            <v>93745961876.5</v>
          </cell>
          <cell r="M22">
            <v>1</v>
          </cell>
          <cell r="N22">
            <v>1.1831002970432989E-2</v>
          </cell>
          <cell r="O22" t="b">
            <v>0</v>
          </cell>
          <cell r="P22">
            <v>1.2790271595759479E-2</v>
          </cell>
          <cell r="Q22" t="b">
            <v>1</v>
          </cell>
          <cell r="R22" t="b">
            <v>0</v>
          </cell>
          <cell r="S22">
            <v>1.2790271595759481E-2</v>
          </cell>
          <cell r="T22" t="b">
            <v>1</v>
          </cell>
          <cell r="U22" t="b">
            <v>0</v>
          </cell>
          <cell r="V22">
            <v>1.2790271595759481E-2</v>
          </cell>
          <cell r="W22" t="b">
            <v>1</v>
          </cell>
          <cell r="X22">
            <v>0.66880237007966348</v>
          </cell>
          <cell r="Y22" t="b">
            <v>0</v>
          </cell>
          <cell r="Z22">
            <v>0</v>
          </cell>
          <cell r="AA22" t="b">
            <v>0</v>
          </cell>
          <cell r="AB22">
            <v>1.2790271595759493E-2</v>
          </cell>
          <cell r="AC22">
            <v>0.66880237007966359</v>
          </cell>
          <cell r="AD22" t="b">
            <v>0</v>
          </cell>
          <cell r="AE22">
            <v>0</v>
          </cell>
          <cell r="AF22" t="b">
            <v>0</v>
          </cell>
          <cell r="AG22">
            <v>1.2790271595759488E-2</v>
          </cell>
          <cell r="AH22">
            <v>0.66880237007966359</v>
          </cell>
          <cell r="AI22" t="b">
            <v>0</v>
          </cell>
          <cell r="AJ22">
            <v>0</v>
          </cell>
          <cell r="AK22" t="b">
            <v>0</v>
          </cell>
          <cell r="AL22">
            <v>1.2790271595759494E-2</v>
          </cell>
          <cell r="AM22">
            <v>0.66880237007966359</v>
          </cell>
          <cell r="AN22" t="b">
            <v>0</v>
          </cell>
          <cell r="AO22">
            <v>1.2790271595759494E-2</v>
          </cell>
          <cell r="AP22">
            <v>1.2790271595759494E-2</v>
          </cell>
        </row>
        <row r="23">
          <cell r="C23">
            <v>359772</v>
          </cell>
          <cell r="D23">
            <v>146004</v>
          </cell>
          <cell r="E23" t="b">
            <v>0</v>
          </cell>
          <cell r="F23">
            <v>1</v>
          </cell>
          <cell r="G23">
            <v>83.27</v>
          </cell>
          <cell r="H23">
            <v>1187387000</v>
          </cell>
          <cell r="I23">
            <v>0.94</v>
          </cell>
          <cell r="J23">
            <v>92941292560.599991</v>
          </cell>
          <cell r="K23">
            <v>1.1729451448894698E-2</v>
          </cell>
          <cell r="L23">
            <v>92941292560.599991</v>
          </cell>
          <cell r="M23">
            <v>1</v>
          </cell>
          <cell r="N23">
            <v>1.1729451448894698E-2</v>
          </cell>
          <cell r="O23" t="b">
            <v>0</v>
          </cell>
          <cell r="P23">
            <v>1.2680486183256127E-2</v>
          </cell>
          <cell r="Q23" t="b">
            <v>1</v>
          </cell>
          <cell r="R23" t="b">
            <v>0</v>
          </cell>
          <cell r="S23">
            <v>1.268048618325613E-2</v>
          </cell>
          <cell r="T23" t="b">
            <v>1</v>
          </cell>
          <cell r="U23" t="b">
            <v>0</v>
          </cell>
          <cell r="V23">
            <v>1.268048618325613E-2</v>
          </cell>
          <cell r="W23" t="b">
            <v>1</v>
          </cell>
          <cell r="X23">
            <v>0.6814828562629196</v>
          </cell>
          <cell r="Y23" t="b">
            <v>0</v>
          </cell>
          <cell r="Z23">
            <v>0</v>
          </cell>
          <cell r="AA23" t="b">
            <v>0</v>
          </cell>
          <cell r="AB23">
            <v>1.2680486183256142E-2</v>
          </cell>
          <cell r="AC23">
            <v>0.68148285626291971</v>
          </cell>
          <cell r="AD23" t="b">
            <v>0</v>
          </cell>
          <cell r="AE23">
            <v>0</v>
          </cell>
          <cell r="AF23" t="b">
            <v>0</v>
          </cell>
          <cell r="AG23">
            <v>1.2680486183256137E-2</v>
          </cell>
          <cell r="AH23">
            <v>0.68148285626291971</v>
          </cell>
          <cell r="AI23" t="b">
            <v>0</v>
          </cell>
          <cell r="AJ23">
            <v>0</v>
          </cell>
          <cell r="AK23" t="b">
            <v>0</v>
          </cell>
          <cell r="AL23">
            <v>1.2680486183256144E-2</v>
          </cell>
          <cell r="AM23">
            <v>0.68148285626291971</v>
          </cell>
          <cell r="AN23" t="b">
            <v>0</v>
          </cell>
          <cell r="AO23">
            <v>1.2680486183256144E-2</v>
          </cell>
          <cell r="AP23">
            <v>1.2680486183256144E-2</v>
          </cell>
        </row>
        <row r="24">
          <cell r="C24">
            <v>7542</v>
          </cell>
          <cell r="D24">
            <v>12166</v>
          </cell>
          <cell r="E24" t="b">
            <v>0</v>
          </cell>
          <cell r="F24">
            <v>1</v>
          </cell>
          <cell r="G24">
            <v>60.64</v>
          </cell>
          <cell r="H24">
            <v>1482622000</v>
          </cell>
          <cell r="I24">
            <v>1</v>
          </cell>
          <cell r="J24">
            <v>89906198080</v>
          </cell>
          <cell r="K24">
            <v>1.1346414024169905E-2</v>
          </cell>
          <cell r="L24">
            <v>89906198080</v>
          </cell>
          <cell r="M24">
            <v>1</v>
          </cell>
          <cell r="N24">
            <v>1.1346414024169905E-2</v>
          </cell>
          <cell r="O24" t="b">
            <v>0</v>
          </cell>
          <cell r="P24">
            <v>1.2266391731093963E-2</v>
          </cell>
          <cell r="Q24" t="b">
            <v>1</v>
          </cell>
          <cell r="R24" t="b">
            <v>0</v>
          </cell>
          <cell r="S24">
            <v>1.2266391731093966E-2</v>
          </cell>
          <cell r="T24" t="b">
            <v>1</v>
          </cell>
          <cell r="U24" t="b">
            <v>0</v>
          </cell>
          <cell r="V24">
            <v>1.2266391731093966E-2</v>
          </cell>
          <cell r="W24" t="b">
            <v>1</v>
          </cell>
          <cell r="X24">
            <v>0.69374924799401361</v>
          </cell>
          <cell r="Y24" t="b">
            <v>0</v>
          </cell>
          <cell r="Z24">
            <v>0</v>
          </cell>
          <cell r="AA24" t="b">
            <v>0</v>
          </cell>
          <cell r="AB24">
            <v>1.2266391731093979E-2</v>
          </cell>
          <cell r="AC24">
            <v>0.69374924799401372</v>
          </cell>
          <cell r="AD24" t="b">
            <v>0</v>
          </cell>
          <cell r="AE24">
            <v>0</v>
          </cell>
          <cell r="AF24" t="b">
            <v>0</v>
          </cell>
          <cell r="AG24">
            <v>1.2266391731093973E-2</v>
          </cell>
          <cell r="AH24">
            <v>0.69374924799401372</v>
          </cell>
          <cell r="AI24" t="b">
            <v>0</v>
          </cell>
          <cell r="AJ24">
            <v>0</v>
          </cell>
          <cell r="AK24" t="b">
            <v>0</v>
          </cell>
          <cell r="AL24">
            <v>1.226639173109398E-2</v>
          </cell>
          <cell r="AM24">
            <v>0.69374924799401372</v>
          </cell>
          <cell r="AN24" t="b">
            <v>0</v>
          </cell>
          <cell r="AO24">
            <v>1.226639173109398E-2</v>
          </cell>
          <cell r="AP24">
            <v>1.226639173109398E-2</v>
          </cell>
        </row>
        <row r="25">
          <cell r="C25">
            <v>4405</v>
          </cell>
          <cell r="D25">
            <v>9356</v>
          </cell>
          <cell r="E25" t="b">
            <v>0</v>
          </cell>
          <cell r="F25">
            <v>1</v>
          </cell>
          <cell r="G25">
            <v>59.63</v>
          </cell>
          <cell r="H25">
            <v>1159765000</v>
          </cell>
          <cell r="I25">
            <v>1</v>
          </cell>
          <cell r="J25">
            <v>69156786950</v>
          </cell>
          <cell r="K25">
            <v>8.7277802206449408E-3</v>
          </cell>
          <cell r="L25">
            <v>69156786950</v>
          </cell>
          <cell r="M25">
            <v>1</v>
          </cell>
          <cell r="N25">
            <v>8.7277802206449408E-3</v>
          </cell>
          <cell r="O25" t="b">
            <v>0</v>
          </cell>
          <cell r="P25">
            <v>9.435436685217985E-3</v>
          </cell>
          <cell r="Q25" t="b">
            <v>1</v>
          </cell>
          <cell r="R25" t="b">
            <v>0</v>
          </cell>
          <cell r="S25">
            <v>9.4354366852179867E-3</v>
          </cell>
          <cell r="T25" t="b">
            <v>1</v>
          </cell>
          <cell r="U25" t="b">
            <v>0</v>
          </cell>
          <cell r="V25">
            <v>9.4354366852179867E-3</v>
          </cell>
          <cell r="W25" t="b">
            <v>1</v>
          </cell>
          <cell r="X25">
            <v>0.70318468467923156</v>
          </cell>
          <cell r="Y25" t="b">
            <v>0</v>
          </cell>
          <cell r="Z25">
            <v>0</v>
          </cell>
          <cell r="AA25" t="b">
            <v>0</v>
          </cell>
          <cell r="AB25">
            <v>9.4354366852179954E-3</v>
          </cell>
          <cell r="AC25">
            <v>0.70318468467923168</v>
          </cell>
          <cell r="AD25" t="b">
            <v>0</v>
          </cell>
          <cell r="AE25">
            <v>0</v>
          </cell>
          <cell r="AF25" t="b">
            <v>0</v>
          </cell>
          <cell r="AG25">
            <v>9.4354366852179919E-3</v>
          </cell>
          <cell r="AH25">
            <v>0.70318468467923168</v>
          </cell>
          <cell r="AI25" t="b">
            <v>0</v>
          </cell>
          <cell r="AJ25">
            <v>0</v>
          </cell>
          <cell r="AK25" t="b">
            <v>0</v>
          </cell>
          <cell r="AL25">
            <v>9.4354366852179971E-3</v>
          </cell>
          <cell r="AM25">
            <v>0.70318468467923168</v>
          </cell>
          <cell r="AN25" t="b">
            <v>0</v>
          </cell>
          <cell r="AO25">
            <v>9.4354366852179971E-3</v>
          </cell>
          <cell r="AP25">
            <v>9.4354366852179971E-3</v>
          </cell>
        </row>
        <row r="26">
          <cell r="C26">
            <v>5158</v>
          </cell>
          <cell r="D26">
            <v>1102</v>
          </cell>
          <cell r="E26" t="b">
            <v>0</v>
          </cell>
          <cell r="F26">
            <v>1</v>
          </cell>
          <cell r="G26">
            <v>134.58000000000001</v>
          </cell>
          <cell r="H26">
            <v>440522000</v>
          </cell>
          <cell r="I26">
            <v>1</v>
          </cell>
          <cell r="J26">
            <v>59285450760.000008</v>
          </cell>
          <cell r="K26">
            <v>7.4819899439406744E-3</v>
          </cell>
          <cell r="L26">
            <v>59285450760.000008</v>
          </cell>
          <cell r="M26">
            <v>1</v>
          </cell>
          <cell r="N26">
            <v>7.4819899439406744E-3</v>
          </cell>
          <cell r="O26" t="b">
            <v>0</v>
          </cell>
          <cell r="P26">
            <v>8.088636584649608E-3</v>
          </cell>
          <cell r="Q26" t="b">
            <v>1</v>
          </cell>
          <cell r="R26" t="b">
            <v>0</v>
          </cell>
          <cell r="S26">
            <v>8.0886365846496097E-3</v>
          </cell>
          <cell r="T26" t="b">
            <v>1</v>
          </cell>
          <cell r="U26" t="b">
            <v>0</v>
          </cell>
          <cell r="V26">
            <v>8.0886365846496097E-3</v>
          </cell>
          <cell r="W26" t="b">
            <v>1</v>
          </cell>
          <cell r="X26">
            <v>0.71127332126388121</v>
          </cell>
          <cell r="Y26" t="b">
            <v>0</v>
          </cell>
          <cell r="Z26">
            <v>0</v>
          </cell>
          <cell r="AA26" t="b">
            <v>0</v>
          </cell>
          <cell r="AB26">
            <v>8.0886365846496167E-3</v>
          </cell>
          <cell r="AC26">
            <v>0.71127332126388132</v>
          </cell>
          <cell r="AD26" t="b">
            <v>0</v>
          </cell>
          <cell r="AE26">
            <v>0</v>
          </cell>
          <cell r="AF26" t="b">
            <v>0</v>
          </cell>
          <cell r="AG26">
            <v>8.0886365846496149E-3</v>
          </cell>
          <cell r="AH26">
            <v>0.71127332126388132</v>
          </cell>
          <cell r="AI26" t="b">
            <v>0</v>
          </cell>
          <cell r="AJ26">
            <v>0</v>
          </cell>
          <cell r="AK26" t="b">
            <v>0</v>
          </cell>
          <cell r="AL26">
            <v>8.0886365846496201E-3</v>
          </cell>
          <cell r="AM26">
            <v>0.71127332126388132</v>
          </cell>
          <cell r="AN26" t="b">
            <v>0</v>
          </cell>
          <cell r="AO26">
            <v>8.0886365846496201E-3</v>
          </cell>
          <cell r="AP26">
            <v>8.0886365846496201E-3</v>
          </cell>
        </row>
        <row r="27">
          <cell r="C27">
            <v>15360</v>
          </cell>
          <cell r="D27">
            <v>184</v>
          </cell>
          <cell r="E27" t="b">
            <v>0</v>
          </cell>
          <cell r="F27">
            <v>1</v>
          </cell>
          <cell r="G27">
            <v>73.95</v>
          </cell>
          <cell r="H27">
            <v>761205000</v>
          </cell>
          <cell r="I27">
            <v>1</v>
          </cell>
          <cell r="J27">
            <v>56291109750</v>
          </cell>
          <cell r="K27">
            <v>7.1040957213557134E-3</v>
          </cell>
          <cell r="L27">
            <v>56291109750</v>
          </cell>
          <cell r="M27">
            <v>1</v>
          </cell>
          <cell r="N27">
            <v>7.1040957213557134E-3</v>
          </cell>
          <cell r="O27" t="b">
            <v>0</v>
          </cell>
          <cell r="P27">
            <v>7.6801023501971979E-3</v>
          </cell>
          <cell r="Q27" t="b">
            <v>1</v>
          </cell>
          <cell r="R27" t="b">
            <v>0</v>
          </cell>
          <cell r="S27">
            <v>7.6801023501971988E-3</v>
          </cell>
          <cell r="T27" t="b">
            <v>1</v>
          </cell>
          <cell r="U27" t="b">
            <v>0</v>
          </cell>
          <cell r="V27">
            <v>7.6801023501971988E-3</v>
          </cell>
          <cell r="W27" t="b">
            <v>1</v>
          </cell>
          <cell r="X27">
            <v>0.71895342361407844</v>
          </cell>
          <cell r="Y27" t="b">
            <v>0</v>
          </cell>
          <cell r="Z27">
            <v>0</v>
          </cell>
          <cell r="AA27" t="b">
            <v>0</v>
          </cell>
          <cell r="AB27">
            <v>7.6801023501972066E-3</v>
          </cell>
          <cell r="AC27">
            <v>0.71895342361407855</v>
          </cell>
          <cell r="AD27" t="b">
            <v>0</v>
          </cell>
          <cell r="AE27">
            <v>0</v>
          </cell>
          <cell r="AF27" t="b">
            <v>0</v>
          </cell>
          <cell r="AG27">
            <v>7.6801023501972031E-3</v>
          </cell>
          <cell r="AH27">
            <v>0.71895342361407855</v>
          </cell>
          <cell r="AI27" t="b">
            <v>0</v>
          </cell>
          <cell r="AJ27">
            <v>0</v>
          </cell>
          <cell r="AK27" t="b">
            <v>0</v>
          </cell>
          <cell r="AL27">
            <v>7.6801023501972075E-3</v>
          </cell>
          <cell r="AM27">
            <v>0.71895342361407855</v>
          </cell>
          <cell r="AN27" t="b">
            <v>0</v>
          </cell>
          <cell r="AO27">
            <v>7.6801023501972075E-3</v>
          </cell>
          <cell r="AP27">
            <v>7.6801023501972075E-3</v>
          </cell>
        </row>
        <row r="28">
          <cell r="C28">
            <v>3957</v>
          </cell>
          <cell r="D28">
            <v>860</v>
          </cell>
          <cell r="E28" t="b">
            <v>0</v>
          </cell>
          <cell r="F28">
            <v>1</v>
          </cell>
          <cell r="G28">
            <v>51.25</v>
          </cell>
          <cell r="H28">
            <v>1008048000</v>
          </cell>
          <cell r="I28">
            <v>1</v>
          </cell>
          <cell r="J28">
            <v>51662460000</v>
          </cell>
          <cell r="K28">
            <v>6.5199471580982766E-3</v>
          </cell>
          <cell r="L28">
            <v>51662460000</v>
          </cell>
          <cell r="M28">
            <v>1</v>
          </cell>
          <cell r="N28">
            <v>6.5199471580982766E-3</v>
          </cell>
          <cell r="O28" t="b">
            <v>0</v>
          </cell>
          <cell r="P28">
            <v>7.0485904830286045E-3</v>
          </cell>
          <cell r="Q28" t="b">
            <v>1</v>
          </cell>
          <cell r="R28" t="b">
            <v>0</v>
          </cell>
          <cell r="S28">
            <v>7.0485904830286062E-3</v>
          </cell>
          <cell r="T28" t="b">
            <v>1</v>
          </cell>
          <cell r="U28" t="b">
            <v>0</v>
          </cell>
          <cell r="V28">
            <v>7.0485904830286062E-3</v>
          </cell>
          <cell r="W28" t="b">
            <v>1</v>
          </cell>
          <cell r="X28">
            <v>0.72600201409710707</v>
          </cell>
          <cell r="Y28" t="b">
            <v>0</v>
          </cell>
          <cell r="Z28">
            <v>0</v>
          </cell>
          <cell r="AA28" t="b">
            <v>0</v>
          </cell>
          <cell r="AB28">
            <v>7.0485904830286123E-3</v>
          </cell>
          <cell r="AC28">
            <v>0.72600201409710718</v>
          </cell>
          <cell r="AD28" t="b">
            <v>0</v>
          </cell>
          <cell r="AE28">
            <v>0</v>
          </cell>
          <cell r="AF28" t="b">
            <v>0</v>
          </cell>
          <cell r="AG28">
            <v>7.0485904830286097E-3</v>
          </cell>
          <cell r="AH28">
            <v>0.72600201409710718</v>
          </cell>
          <cell r="AI28" t="b">
            <v>0</v>
          </cell>
          <cell r="AJ28">
            <v>0</v>
          </cell>
          <cell r="AK28" t="b">
            <v>0</v>
          </cell>
          <cell r="AL28">
            <v>7.048590483028614E-3</v>
          </cell>
          <cell r="AM28">
            <v>0.72600201409710718</v>
          </cell>
          <cell r="AN28" t="b">
            <v>0</v>
          </cell>
          <cell r="AO28">
            <v>7.048590483028614E-3</v>
          </cell>
          <cell r="AP28">
            <v>7.048590483028614E-3</v>
          </cell>
        </row>
        <row r="29">
          <cell r="C29">
            <v>8631</v>
          </cell>
          <cell r="D29">
            <v>7463</v>
          </cell>
          <cell r="E29" t="b">
            <v>0</v>
          </cell>
          <cell r="F29">
            <v>1</v>
          </cell>
          <cell r="G29">
            <v>206.26</v>
          </cell>
          <cell r="H29">
            <v>256588000</v>
          </cell>
          <cell r="I29">
            <v>0.95</v>
          </cell>
          <cell r="J29">
            <v>50277648836</v>
          </cell>
          <cell r="K29">
            <v>6.3451801103575267E-3</v>
          </cell>
          <cell r="L29">
            <v>50277648836</v>
          </cell>
          <cell r="M29">
            <v>1</v>
          </cell>
          <cell r="N29">
            <v>6.3451801103575267E-3</v>
          </cell>
          <cell r="O29" t="b">
            <v>0</v>
          </cell>
          <cell r="P29">
            <v>6.8596531619764881E-3</v>
          </cell>
          <cell r="Q29" t="b">
            <v>1</v>
          </cell>
          <cell r="R29" t="b">
            <v>0</v>
          </cell>
          <cell r="S29">
            <v>6.8596531619764889E-3</v>
          </cell>
          <cell r="T29" t="b">
            <v>1</v>
          </cell>
          <cell r="U29" t="b">
            <v>0</v>
          </cell>
          <cell r="V29">
            <v>6.8596531619764889E-3</v>
          </cell>
          <cell r="W29" t="b">
            <v>1</v>
          </cell>
          <cell r="X29">
            <v>0.73286166725908353</v>
          </cell>
          <cell r="Y29" t="b">
            <v>0</v>
          </cell>
          <cell r="Z29">
            <v>0</v>
          </cell>
          <cell r="AA29" t="b">
            <v>0</v>
          </cell>
          <cell r="AB29">
            <v>6.859653161976495E-3</v>
          </cell>
          <cell r="AC29">
            <v>0.73286166725908364</v>
          </cell>
          <cell r="AD29" t="b">
            <v>0</v>
          </cell>
          <cell r="AE29">
            <v>0</v>
          </cell>
          <cell r="AF29" t="b">
            <v>0</v>
          </cell>
          <cell r="AG29">
            <v>6.8596531619764924E-3</v>
          </cell>
          <cell r="AH29">
            <v>0.73286166725908364</v>
          </cell>
          <cell r="AI29" t="b">
            <v>0</v>
          </cell>
          <cell r="AJ29">
            <v>0</v>
          </cell>
          <cell r="AK29" t="b">
            <v>0</v>
          </cell>
          <cell r="AL29">
            <v>6.8596531619764959E-3</v>
          </cell>
          <cell r="AM29">
            <v>0.73286166725908364</v>
          </cell>
          <cell r="AN29" t="b">
            <v>0</v>
          </cell>
          <cell r="AO29">
            <v>6.8596531619764959E-3</v>
          </cell>
          <cell r="AP29">
            <v>6.8596531619764959E-3</v>
          </cell>
        </row>
        <row r="30">
          <cell r="C30">
            <v>26379</v>
          </cell>
          <cell r="D30">
            <v>2777</v>
          </cell>
          <cell r="E30" t="b">
            <v>0</v>
          </cell>
          <cell r="F30">
            <v>1</v>
          </cell>
          <cell r="G30">
            <v>76.72</v>
          </cell>
          <cell r="H30">
            <v>585899000</v>
          </cell>
          <cell r="I30">
            <v>1</v>
          </cell>
          <cell r="J30">
            <v>44950171280</v>
          </cell>
          <cell r="K30">
            <v>5.6728375205723222E-3</v>
          </cell>
          <cell r="L30">
            <v>44950171280</v>
          </cell>
          <cell r="M30">
            <v>1</v>
          </cell>
          <cell r="N30">
            <v>5.6728375205723222E-3</v>
          </cell>
          <cell r="O30" t="b">
            <v>0</v>
          </cell>
          <cell r="P30">
            <v>6.1327964153219524E-3</v>
          </cell>
          <cell r="Q30" t="b">
            <v>1</v>
          </cell>
          <cell r="R30" t="b">
            <v>0</v>
          </cell>
          <cell r="S30">
            <v>6.1327964153219533E-3</v>
          </cell>
          <cell r="T30" t="b">
            <v>1</v>
          </cell>
          <cell r="U30" t="b">
            <v>0</v>
          </cell>
          <cell r="V30">
            <v>6.1327964153219533E-3</v>
          </cell>
          <cell r="W30" t="b">
            <v>1</v>
          </cell>
          <cell r="X30">
            <v>0.73899446367440547</v>
          </cell>
          <cell r="Y30" t="b">
            <v>0</v>
          </cell>
          <cell r="Z30">
            <v>0</v>
          </cell>
          <cell r="AA30" t="b">
            <v>0</v>
          </cell>
          <cell r="AB30">
            <v>6.1327964153219585E-3</v>
          </cell>
          <cell r="AC30">
            <v>0.73899446367440558</v>
          </cell>
          <cell r="AD30" t="b">
            <v>0</v>
          </cell>
          <cell r="AE30">
            <v>0</v>
          </cell>
          <cell r="AF30" t="b">
            <v>0</v>
          </cell>
          <cell r="AG30">
            <v>6.1327964153219568E-3</v>
          </cell>
          <cell r="AH30">
            <v>0.73899446367440558</v>
          </cell>
          <cell r="AI30" t="b">
            <v>0</v>
          </cell>
          <cell r="AJ30">
            <v>0</v>
          </cell>
          <cell r="AK30" t="b">
            <v>0</v>
          </cell>
          <cell r="AL30">
            <v>6.1327964153219602E-3</v>
          </cell>
          <cell r="AM30">
            <v>0.73899446367440558</v>
          </cell>
          <cell r="AN30" t="b">
            <v>0</v>
          </cell>
          <cell r="AO30">
            <v>6.1327964153219602E-3</v>
          </cell>
          <cell r="AP30">
            <v>6.1327964153219602E-3</v>
          </cell>
        </row>
        <row r="31">
          <cell r="C31">
            <v>4001</v>
          </cell>
          <cell r="D31">
            <v>4449</v>
          </cell>
          <cell r="E31" t="b">
            <v>0</v>
          </cell>
          <cell r="F31">
            <v>1</v>
          </cell>
          <cell r="G31">
            <v>136.91</v>
          </cell>
          <cell r="H31">
            <v>306833000</v>
          </cell>
          <cell r="I31">
            <v>1</v>
          </cell>
          <cell r="J31">
            <v>42008506030</v>
          </cell>
          <cell r="K31">
            <v>5.3015911264437041E-3</v>
          </cell>
          <cell r="L31">
            <v>42008506030</v>
          </cell>
          <cell r="M31">
            <v>1</v>
          </cell>
          <cell r="N31">
            <v>5.3015911264437041E-3</v>
          </cell>
          <cell r="O31" t="b">
            <v>0</v>
          </cell>
          <cell r="P31">
            <v>5.7314490213843435E-3</v>
          </cell>
          <cell r="Q31" t="b">
            <v>1</v>
          </cell>
          <cell r="R31" t="b">
            <v>0</v>
          </cell>
          <cell r="S31">
            <v>5.7314490213843444E-3</v>
          </cell>
          <cell r="T31" t="b">
            <v>1</v>
          </cell>
          <cell r="U31" t="b">
            <v>0</v>
          </cell>
          <cell r="V31">
            <v>5.7314490213843444E-3</v>
          </cell>
          <cell r="W31" t="b">
            <v>1</v>
          </cell>
          <cell r="X31">
            <v>0.7447259126957898</v>
          </cell>
          <cell r="Y31" t="b">
            <v>0</v>
          </cell>
          <cell r="Z31">
            <v>0</v>
          </cell>
          <cell r="AA31" t="b">
            <v>0</v>
          </cell>
          <cell r="AB31">
            <v>5.7314490213843496E-3</v>
          </cell>
          <cell r="AC31">
            <v>0.74472591269578992</v>
          </cell>
          <cell r="AD31" t="b">
            <v>0</v>
          </cell>
          <cell r="AE31">
            <v>0</v>
          </cell>
          <cell r="AF31" t="b">
            <v>0</v>
          </cell>
          <cell r="AG31">
            <v>5.731449021384347E-3</v>
          </cell>
          <cell r="AH31">
            <v>0.74472591269578992</v>
          </cell>
          <cell r="AI31" t="b">
            <v>0</v>
          </cell>
          <cell r="AJ31">
            <v>0</v>
          </cell>
          <cell r="AK31" t="b">
            <v>0</v>
          </cell>
          <cell r="AL31">
            <v>5.7314490213843505E-3</v>
          </cell>
          <cell r="AM31">
            <v>0.74472591269578992</v>
          </cell>
          <cell r="AN31" t="b">
            <v>0</v>
          </cell>
          <cell r="AO31">
            <v>5.7314490213843505E-3</v>
          </cell>
          <cell r="AP31">
            <v>5.7314490213843505E-3</v>
          </cell>
        </row>
        <row r="32">
          <cell r="C32">
            <v>5037</v>
          </cell>
          <cell r="D32">
            <v>6575</v>
          </cell>
          <cell r="E32" t="b">
            <v>0</v>
          </cell>
          <cell r="F32">
            <v>1</v>
          </cell>
          <cell r="G32">
            <v>23.55</v>
          </cell>
          <cell r="H32">
            <v>1641374000</v>
          </cell>
          <cell r="I32">
            <v>1</v>
          </cell>
          <cell r="J32">
            <v>38654357700</v>
          </cell>
          <cell r="K32">
            <v>4.8782882122575897E-3</v>
          </cell>
          <cell r="L32">
            <v>38654357700</v>
          </cell>
          <cell r="M32">
            <v>1</v>
          </cell>
          <cell r="N32">
            <v>4.8782882122575897E-3</v>
          </cell>
          <cell r="O32" t="b">
            <v>0</v>
          </cell>
          <cell r="P32">
            <v>5.2738243167631486E-3</v>
          </cell>
          <cell r="Q32" t="b">
            <v>1</v>
          </cell>
          <cell r="R32" t="b">
            <v>0</v>
          </cell>
          <cell r="S32">
            <v>5.2738243167631494E-3</v>
          </cell>
          <cell r="T32" t="b">
            <v>1</v>
          </cell>
          <cell r="U32" t="b">
            <v>0</v>
          </cell>
          <cell r="V32">
            <v>5.2738243167631494E-3</v>
          </cell>
          <cell r="W32" t="b">
            <v>1</v>
          </cell>
          <cell r="X32">
            <v>0.74999973701255296</v>
          </cell>
          <cell r="Y32" t="b">
            <v>0</v>
          </cell>
          <cell r="Z32">
            <v>0</v>
          </cell>
          <cell r="AA32" t="b">
            <v>0</v>
          </cell>
          <cell r="AB32">
            <v>5.2738243167631546E-3</v>
          </cell>
          <cell r="AC32">
            <v>0.74999973701255307</v>
          </cell>
          <cell r="AD32" t="b">
            <v>0</v>
          </cell>
          <cell r="AE32">
            <v>0</v>
          </cell>
          <cell r="AF32" t="b">
            <v>0</v>
          </cell>
          <cell r="AG32">
            <v>5.2738243167631529E-3</v>
          </cell>
          <cell r="AH32">
            <v>0.74999973701255307</v>
          </cell>
          <cell r="AI32" t="b">
            <v>0</v>
          </cell>
          <cell r="AJ32">
            <v>0</v>
          </cell>
          <cell r="AK32" t="b">
            <v>0</v>
          </cell>
          <cell r="AL32">
            <v>5.2738243167631555E-3</v>
          </cell>
          <cell r="AM32">
            <v>0.74999973701255307</v>
          </cell>
          <cell r="AN32" t="b">
            <v>0</v>
          </cell>
          <cell r="AO32">
            <v>5.2738243167631555E-3</v>
          </cell>
          <cell r="AP32">
            <v>5.2738243167631555E-3</v>
          </cell>
        </row>
        <row r="33">
          <cell r="C33">
            <v>4798</v>
          </cell>
          <cell r="D33">
            <v>765</v>
          </cell>
          <cell r="E33" t="b">
            <v>0</v>
          </cell>
          <cell r="F33">
            <v>1</v>
          </cell>
          <cell r="G33">
            <v>101.96</v>
          </cell>
          <cell r="H33">
            <v>370897000</v>
          </cell>
          <cell r="I33">
            <v>1</v>
          </cell>
          <cell r="J33">
            <v>37816658120</v>
          </cell>
          <cell r="K33">
            <v>4.7725681788723983E-3</v>
          </cell>
          <cell r="L33">
            <v>37816658120</v>
          </cell>
          <cell r="M33">
            <v>1</v>
          </cell>
          <cell r="N33">
            <v>4.7725681788723983E-3</v>
          </cell>
          <cell r="O33" t="b">
            <v>0</v>
          </cell>
          <cell r="P33">
            <v>5.159532405630286E-3</v>
          </cell>
          <cell r="Q33" t="b">
            <v>1</v>
          </cell>
          <cell r="R33" t="b">
            <v>0</v>
          </cell>
          <cell r="S33">
            <v>5.1595324056302868E-3</v>
          </cell>
          <cell r="T33" t="b">
            <v>1</v>
          </cell>
          <cell r="U33" t="b">
            <v>0</v>
          </cell>
          <cell r="V33">
            <v>5.1595324056302868E-3</v>
          </cell>
          <cell r="W33" t="b">
            <v>1</v>
          </cell>
          <cell r="X33">
            <v>0.75515926941818323</v>
          </cell>
          <cell r="Y33" t="b">
            <v>0</v>
          </cell>
          <cell r="Z33">
            <v>0</v>
          </cell>
          <cell r="AA33" t="b">
            <v>0</v>
          </cell>
          <cell r="AB33">
            <v>5.159532405630292E-3</v>
          </cell>
          <cell r="AC33">
            <v>0.75515926941818334</v>
          </cell>
          <cell r="AD33" t="b">
            <v>0</v>
          </cell>
          <cell r="AE33">
            <v>0</v>
          </cell>
          <cell r="AF33" t="b">
            <v>0</v>
          </cell>
          <cell r="AG33">
            <v>5.1595324056302894E-3</v>
          </cell>
          <cell r="AH33">
            <v>0.75515926941818334</v>
          </cell>
          <cell r="AI33" t="b">
            <v>0</v>
          </cell>
          <cell r="AJ33">
            <v>0</v>
          </cell>
          <cell r="AK33" t="b">
            <v>0</v>
          </cell>
          <cell r="AL33">
            <v>5.159532405630292E-3</v>
          </cell>
          <cell r="AM33">
            <v>0.75515926941818334</v>
          </cell>
          <cell r="AN33" t="b">
            <v>0</v>
          </cell>
          <cell r="AO33">
            <v>5.159532405630292E-3</v>
          </cell>
          <cell r="AP33">
            <v>5.159532405630292E-3</v>
          </cell>
        </row>
        <row r="34">
          <cell r="C34">
            <v>26067</v>
          </cell>
          <cell r="D34">
            <v>4337</v>
          </cell>
          <cell r="E34" t="b">
            <v>0</v>
          </cell>
          <cell r="F34">
            <v>1</v>
          </cell>
          <cell r="G34">
            <v>40.450000000000003</v>
          </cell>
          <cell r="H34">
            <v>993978000</v>
          </cell>
          <cell r="I34">
            <v>0.93</v>
          </cell>
          <cell r="J34">
            <v>37391961393</v>
          </cell>
          <cell r="K34">
            <v>4.7189702623531829E-3</v>
          </cell>
          <cell r="L34">
            <v>37391961393</v>
          </cell>
          <cell r="M34">
            <v>1</v>
          </cell>
          <cell r="N34">
            <v>4.7189702623531829E-3</v>
          </cell>
          <cell r="O34" t="b">
            <v>0</v>
          </cell>
          <cell r="P34">
            <v>5.1015887206391801E-3</v>
          </cell>
          <cell r="Q34" t="b">
            <v>1</v>
          </cell>
          <cell r="R34" t="b">
            <v>0</v>
          </cell>
          <cell r="S34">
            <v>5.1015887206391809E-3</v>
          </cell>
          <cell r="T34" t="b">
            <v>1</v>
          </cell>
          <cell r="U34" t="b">
            <v>0</v>
          </cell>
          <cell r="V34">
            <v>5.1015887206391809E-3</v>
          </cell>
          <cell r="W34" t="b">
            <v>1</v>
          </cell>
          <cell r="X34">
            <v>0.76026085813882238</v>
          </cell>
          <cell r="Y34" t="b">
            <v>0</v>
          </cell>
          <cell r="Z34">
            <v>0</v>
          </cell>
          <cell r="AA34" t="b">
            <v>0</v>
          </cell>
          <cell r="AB34">
            <v>5.1015887206391853E-3</v>
          </cell>
          <cell r="AC34">
            <v>0.76026085813882249</v>
          </cell>
          <cell r="AD34" t="b">
            <v>0</v>
          </cell>
          <cell r="AE34">
            <v>0</v>
          </cell>
          <cell r="AF34" t="b">
            <v>0</v>
          </cell>
          <cell r="AG34">
            <v>5.1015887206391835E-3</v>
          </cell>
          <cell r="AH34">
            <v>0.76026085813882249</v>
          </cell>
          <cell r="AI34" t="b">
            <v>0</v>
          </cell>
          <cell r="AJ34">
            <v>0</v>
          </cell>
          <cell r="AK34" t="b">
            <v>0</v>
          </cell>
          <cell r="AL34">
            <v>5.1015887206391861E-3</v>
          </cell>
          <cell r="AM34">
            <v>0.76026085813882249</v>
          </cell>
          <cell r="AN34" t="b">
            <v>0</v>
          </cell>
          <cell r="AO34">
            <v>5.1015887206391861E-3</v>
          </cell>
          <cell r="AP34">
            <v>5.1015887206391861E-3</v>
          </cell>
        </row>
        <row r="35">
          <cell r="C35">
            <v>35144</v>
          </cell>
          <cell r="D35">
            <v>2298</v>
          </cell>
          <cell r="E35" t="b">
            <v>0</v>
          </cell>
          <cell r="F35">
            <v>1</v>
          </cell>
          <cell r="G35">
            <v>105.47</v>
          </cell>
          <cell r="H35">
            <v>331014000</v>
          </cell>
          <cell r="I35">
            <v>1</v>
          </cell>
          <cell r="J35">
            <v>34912046580</v>
          </cell>
          <cell r="K35">
            <v>4.4059980667328974E-3</v>
          </cell>
          <cell r="L35">
            <v>34912046580</v>
          </cell>
          <cell r="M35">
            <v>1</v>
          </cell>
          <cell r="N35">
            <v>4.4059980667328974E-3</v>
          </cell>
          <cell r="O35" t="b">
            <v>0</v>
          </cell>
          <cell r="P35">
            <v>4.7632404509355408E-3</v>
          </cell>
          <cell r="Q35" t="b">
            <v>1</v>
          </cell>
          <cell r="R35" t="b">
            <v>0</v>
          </cell>
          <cell r="S35">
            <v>4.7632404509355417E-3</v>
          </cell>
          <cell r="T35" t="b">
            <v>1</v>
          </cell>
          <cell r="U35" t="b">
            <v>0</v>
          </cell>
          <cell r="V35">
            <v>4.7632404509355417E-3</v>
          </cell>
          <cell r="W35" t="b">
            <v>1</v>
          </cell>
          <cell r="X35">
            <v>0.76502409858975795</v>
          </cell>
          <cell r="Y35" t="b">
            <v>0</v>
          </cell>
          <cell r="Z35">
            <v>0</v>
          </cell>
          <cell r="AA35" t="b">
            <v>0</v>
          </cell>
          <cell r="AB35">
            <v>4.763240450935546E-3</v>
          </cell>
          <cell r="AC35">
            <v>0.76502409858975806</v>
          </cell>
          <cell r="AD35" t="b">
            <v>0</v>
          </cell>
          <cell r="AE35">
            <v>0</v>
          </cell>
          <cell r="AF35" t="b">
            <v>0</v>
          </cell>
          <cell r="AG35">
            <v>4.7632404509355434E-3</v>
          </cell>
          <cell r="AH35">
            <v>0.76502409858975806</v>
          </cell>
          <cell r="AI35" t="b">
            <v>0</v>
          </cell>
          <cell r="AJ35">
            <v>0</v>
          </cell>
          <cell r="AK35" t="b">
            <v>0</v>
          </cell>
          <cell r="AL35">
            <v>4.763240450935546E-3</v>
          </cell>
          <cell r="AM35">
            <v>0.76502409858975806</v>
          </cell>
          <cell r="AN35" t="b">
            <v>0</v>
          </cell>
          <cell r="AO35">
            <v>4.763240450935546E-3</v>
          </cell>
          <cell r="AP35">
            <v>4.763240450935546E-3</v>
          </cell>
        </row>
        <row r="36">
          <cell r="C36">
            <v>44598</v>
          </cell>
          <cell r="D36">
            <v>25661</v>
          </cell>
          <cell r="E36" t="b">
            <v>0</v>
          </cell>
          <cell r="F36">
            <v>1</v>
          </cell>
          <cell r="G36">
            <v>97.51</v>
          </cell>
          <cell r="H36">
            <v>350139000</v>
          </cell>
          <cell r="I36">
            <v>1</v>
          </cell>
          <cell r="J36">
            <v>34142053890</v>
          </cell>
          <cell r="K36">
            <v>4.3088228325121125E-3</v>
          </cell>
          <cell r="L36">
            <v>34142053890</v>
          </cell>
          <cell r="M36">
            <v>1</v>
          </cell>
          <cell r="N36">
            <v>4.3088228325121125E-3</v>
          </cell>
          <cell r="O36" t="b">
            <v>0</v>
          </cell>
          <cell r="P36">
            <v>4.6581861591589672E-3</v>
          </cell>
          <cell r="Q36" t="b">
            <v>1</v>
          </cell>
          <cell r="R36" t="b">
            <v>0</v>
          </cell>
          <cell r="S36">
            <v>4.658186159158968E-3</v>
          </cell>
          <cell r="T36" t="b">
            <v>1</v>
          </cell>
          <cell r="U36" t="b">
            <v>0</v>
          </cell>
          <cell r="V36">
            <v>4.658186159158968E-3</v>
          </cell>
          <cell r="W36" t="b">
            <v>1</v>
          </cell>
          <cell r="X36">
            <v>0.76968228474891687</v>
          </cell>
          <cell r="Y36" t="b">
            <v>0</v>
          </cell>
          <cell r="Z36">
            <v>0</v>
          </cell>
          <cell r="AA36" t="b">
            <v>0</v>
          </cell>
          <cell r="AB36">
            <v>4.6581861591589724E-3</v>
          </cell>
          <cell r="AC36">
            <v>0.76968228474891709</v>
          </cell>
          <cell r="AD36" t="b">
            <v>0</v>
          </cell>
          <cell r="AE36">
            <v>0</v>
          </cell>
          <cell r="AF36" t="b">
            <v>0</v>
          </cell>
          <cell r="AG36">
            <v>4.6581861591589706E-3</v>
          </cell>
          <cell r="AH36">
            <v>0.76968228474891698</v>
          </cell>
          <cell r="AI36" t="b">
            <v>0</v>
          </cell>
          <cell r="AJ36">
            <v>0</v>
          </cell>
          <cell r="AK36" t="b">
            <v>0</v>
          </cell>
          <cell r="AL36">
            <v>4.6581861591589733E-3</v>
          </cell>
          <cell r="AM36">
            <v>0.76968228474891709</v>
          </cell>
          <cell r="AN36" t="b">
            <v>0</v>
          </cell>
          <cell r="AO36">
            <v>4.6581861591589733E-3</v>
          </cell>
          <cell r="AP36">
            <v>4.6581861591589733E-3</v>
          </cell>
        </row>
        <row r="37">
          <cell r="C37">
            <v>304846</v>
          </cell>
          <cell r="D37">
            <v>135667</v>
          </cell>
          <cell r="E37" t="b">
            <v>0</v>
          </cell>
          <cell r="F37">
            <v>1</v>
          </cell>
          <cell r="G37">
            <v>177.45</v>
          </cell>
          <cell r="H37">
            <v>176676000</v>
          </cell>
          <cell r="I37">
            <v>1</v>
          </cell>
          <cell r="J37">
            <v>31351156199.999996</v>
          </cell>
          <cell r="K37">
            <v>3.9566037267541095E-3</v>
          </cell>
          <cell r="L37">
            <v>31351156199.999996</v>
          </cell>
          <cell r="M37">
            <v>1</v>
          </cell>
          <cell r="N37">
            <v>3.9566037267541095E-3</v>
          </cell>
          <cell r="O37" t="b">
            <v>0</v>
          </cell>
          <cell r="P37">
            <v>4.27740880367027E-3</v>
          </cell>
          <cell r="Q37" t="b">
            <v>1</v>
          </cell>
          <cell r="R37" t="b">
            <v>0</v>
          </cell>
          <cell r="S37">
            <v>4.2774088036702709E-3</v>
          </cell>
          <cell r="T37" t="b">
            <v>1</v>
          </cell>
          <cell r="U37" t="b">
            <v>0</v>
          </cell>
          <cell r="V37">
            <v>4.2774088036702709E-3</v>
          </cell>
          <cell r="W37" t="b">
            <v>1</v>
          </cell>
          <cell r="X37">
            <v>0.77395969355258709</v>
          </cell>
          <cell r="Y37" t="b">
            <v>0</v>
          </cell>
          <cell r="Z37">
            <v>0</v>
          </cell>
          <cell r="AA37" t="b">
            <v>0</v>
          </cell>
          <cell r="AB37">
            <v>4.2774088036702752E-3</v>
          </cell>
          <cell r="AC37">
            <v>0.77395969355258731</v>
          </cell>
          <cell r="AD37" t="b">
            <v>0</v>
          </cell>
          <cell r="AE37">
            <v>0</v>
          </cell>
          <cell r="AF37" t="b">
            <v>0</v>
          </cell>
          <cell r="AG37">
            <v>4.2774088036702735E-3</v>
          </cell>
          <cell r="AH37">
            <v>0.7739596935525872</v>
          </cell>
          <cell r="AI37" t="b">
            <v>0</v>
          </cell>
          <cell r="AJ37">
            <v>0</v>
          </cell>
          <cell r="AK37" t="b">
            <v>0</v>
          </cell>
          <cell r="AL37">
            <v>4.2774088036702761E-3</v>
          </cell>
          <cell r="AM37">
            <v>0.77395969355258731</v>
          </cell>
          <cell r="AN37" t="b">
            <v>0</v>
          </cell>
          <cell r="AO37">
            <v>4.2774088036702761E-3</v>
          </cell>
          <cell r="AP37">
            <v>4.2774088036702761E-3</v>
          </cell>
        </row>
        <row r="38">
          <cell r="C38">
            <v>7429</v>
          </cell>
          <cell r="D38">
            <v>8193</v>
          </cell>
          <cell r="E38" t="b">
            <v>0</v>
          </cell>
          <cell r="F38">
            <v>1</v>
          </cell>
          <cell r="G38">
            <v>188.83</v>
          </cell>
          <cell r="H38">
            <v>164045000</v>
          </cell>
          <cell r="I38">
            <v>1</v>
          </cell>
          <cell r="J38">
            <v>30976617350.000004</v>
          </cell>
          <cell r="K38">
            <v>3.9093358748040702E-3</v>
          </cell>
          <cell r="L38">
            <v>30976617350.000004</v>
          </cell>
          <cell r="M38">
            <v>1</v>
          </cell>
          <cell r="N38">
            <v>3.9093358748040702E-3</v>
          </cell>
          <cell r="O38" t="b">
            <v>0</v>
          </cell>
          <cell r="P38">
            <v>4.2263084307179481E-3</v>
          </cell>
          <cell r="Q38" t="b">
            <v>1</v>
          </cell>
          <cell r="R38" t="b">
            <v>0</v>
          </cell>
          <cell r="S38">
            <v>4.226308430717949E-3</v>
          </cell>
          <cell r="T38" t="b">
            <v>1</v>
          </cell>
          <cell r="U38" t="b">
            <v>0</v>
          </cell>
          <cell r="V38">
            <v>4.226308430717949E-3</v>
          </cell>
          <cell r="W38" t="b">
            <v>1</v>
          </cell>
          <cell r="X38">
            <v>0.77818600198330501</v>
          </cell>
          <cell r="Y38" t="b">
            <v>0</v>
          </cell>
          <cell r="Z38">
            <v>0</v>
          </cell>
          <cell r="AA38" t="b">
            <v>0</v>
          </cell>
          <cell r="AB38">
            <v>4.2263084307179524E-3</v>
          </cell>
          <cell r="AC38">
            <v>0.77818600198330523</v>
          </cell>
          <cell r="AD38" t="b">
            <v>0</v>
          </cell>
          <cell r="AE38">
            <v>0</v>
          </cell>
          <cell r="AF38" t="b">
            <v>0</v>
          </cell>
          <cell r="AG38">
            <v>4.2263084307179507E-3</v>
          </cell>
          <cell r="AH38">
            <v>0.77818600198330512</v>
          </cell>
          <cell r="AI38" t="b">
            <v>0</v>
          </cell>
          <cell r="AJ38">
            <v>0</v>
          </cell>
          <cell r="AK38" t="b">
            <v>0</v>
          </cell>
          <cell r="AL38">
            <v>4.2263084307179524E-3</v>
          </cell>
          <cell r="AM38">
            <v>0.77818600198330523</v>
          </cell>
          <cell r="AN38" t="b">
            <v>0</v>
          </cell>
          <cell r="AO38">
            <v>4.2263084307179524E-3</v>
          </cell>
          <cell r="AP38">
            <v>4.2263084307179524E-3</v>
          </cell>
        </row>
        <row r="39">
          <cell r="C39">
            <v>3727</v>
          </cell>
          <cell r="D39">
            <v>5310</v>
          </cell>
          <cell r="E39" t="b">
            <v>0</v>
          </cell>
          <cell r="F39">
            <v>1</v>
          </cell>
          <cell r="G39">
            <v>75.069999999999993</v>
          </cell>
          <cell r="H39">
            <v>409437000</v>
          </cell>
          <cell r="I39">
            <v>1</v>
          </cell>
          <cell r="J39">
            <v>30736435589.999996</v>
          </cell>
          <cell r="K39">
            <v>3.8790242639450616E-3</v>
          </cell>
          <cell r="L39">
            <v>30736435589.999996</v>
          </cell>
          <cell r="M39">
            <v>1</v>
          </cell>
          <cell r="N39">
            <v>3.8790242639450616E-3</v>
          </cell>
          <cell r="O39" t="b">
            <v>0</v>
          </cell>
          <cell r="P39">
            <v>4.193539126512668E-3</v>
          </cell>
          <cell r="Q39" t="b">
            <v>1</v>
          </cell>
          <cell r="R39" t="b">
            <v>0</v>
          </cell>
          <cell r="S39">
            <v>4.193539126512668E-3</v>
          </cell>
          <cell r="T39" t="b">
            <v>1</v>
          </cell>
          <cell r="U39" t="b">
            <v>0</v>
          </cell>
          <cell r="V39">
            <v>4.193539126512668E-3</v>
          </cell>
          <cell r="W39" t="b">
            <v>1</v>
          </cell>
          <cell r="X39">
            <v>0.78237954110981767</v>
          </cell>
          <cell r="Y39" t="b">
            <v>0</v>
          </cell>
          <cell r="Z39">
            <v>0</v>
          </cell>
          <cell r="AA39" t="b">
            <v>0</v>
          </cell>
          <cell r="AB39">
            <v>4.1935391265126715E-3</v>
          </cell>
          <cell r="AC39">
            <v>0.78237954110981789</v>
          </cell>
          <cell r="AD39" t="b">
            <v>0</v>
          </cell>
          <cell r="AE39">
            <v>0</v>
          </cell>
          <cell r="AF39" t="b">
            <v>0</v>
          </cell>
          <cell r="AG39">
            <v>4.1935391265126697E-3</v>
          </cell>
          <cell r="AH39">
            <v>0.78237954110981778</v>
          </cell>
          <cell r="AI39" t="b">
            <v>0</v>
          </cell>
          <cell r="AJ39">
            <v>0</v>
          </cell>
          <cell r="AK39" t="b">
            <v>0</v>
          </cell>
          <cell r="AL39">
            <v>4.1935391265126715E-3</v>
          </cell>
          <cell r="AM39">
            <v>0.78237954110981789</v>
          </cell>
          <cell r="AN39" t="b">
            <v>0</v>
          </cell>
          <cell r="AO39">
            <v>4.1935391265126715E-3</v>
          </cell>
          <cell r="AP39">
            <v>4.1935391265126715E-3</v>
          </cell>
        </row>
        <row r="40">
          <cell r="C40">
            <v>28871</v>
          </cell>
          <cell r="D40">
            <v>12421</v>
          </cell>
          <cell r="E40" t="b">
            <v>0</v>
          </cell>
          <cell r="F40">
            <v>1</v>
          </cell>
          <cell r="G40">
            <v>169.13</v>
          </cell>
          <cell r="H40">
            <v>177673000</v>
          </cell>
          <cell r="I40">
            <v>1</v>
          </cell>
          <cell r="J40">
            <v>30049834490</v>
          </cell>
          <cell r="K40">
            <v>3.7923732819613908E-3</v>
          </cell>
          <cell r="L40">
            <v>30049834490</v>
          </cell>
          <cell r="M40">
            <v>1</v>
          </cell>
          <cell r="N40">
            <v>3.7923732819613908E-3</v>
          </cell>
          <cell r="O40" t="b">
            <v>0</v>
          </cell>
          <cell r="P40">
            <v>4.099862403044662E-3</v>
          </cell>
          <cell r="Q40" t="b">
            <v>1</v>
          </cell>
          <cell r="R40" t="b">
            <v>0</v>
          </cell>
          <cell r="S40">
            <v>4.0998624030446629E-3</v>
          </cell>
          <cell r="T40" t="b">
            <v>1</v>
          </cell>
          <cell r="U40" t="b">
            <v>0</v>
          </cell>
          <cell r="V40">
            <v>4.0998624030446629E-3</v>
          </cell>
          <cell r="W40" t="b">
            <v>1</v>
          </cell>
          <cell r="X40">
            <v>0.78647940351286239</v>
          </cell>
          <cell r="Y40" t="b">
            <v>0</v>
          </cell>
          <cell r="Z40">
            <v>0</v>
          </cell>
          <cell r="AA40" t="b">
            <v>0</v>
          </cell>
          <cell r="AB40">
            <v>4.0998624030446663E-3</v>
          </cell>
          <cell r="AC40">
            <v>0.78647940351286261</v>
          </cell>
          <cell r="AD40" t="b">
            <v>0</v>
          </cell>
          <cell r="AE40">
            <v>0</v>
          </cell>
          <cell r="AF40" t="b">
            <v>0</v>
          </cell>
          <cell r="AG40">
            <v>4.0998624030446646E-3</v>
          </cell>
          <cell r="AH40">
            <v>0.7864794035128625</v>
          </cell>
          <cell r="AI40" t="b">
            <v>0</v>
          </cell>
          <cell r="AJ40">
            <v>0</v>
          </cell>
          <cell r="AK40" t="b">
            <v>0</v>
          </cell>
          <cell r="AL40">
            <v>4.0998624030446663E-3</v>
          </cell>
          <cell r="AM40">
            <v>0.78647940351286261</v>
          </cell>
          <cell r="AN40" t="b">
            <v>0</v>
          </cell>
          <cell r="AO40">
            <v>4.0998624030446663E-3</v>
          </cell>
          <cell r="AP40">
            <v>4.0998624030446663E-3</v>
          </cell>
        </row>
        <row r="41">
          <cell r="C41">
            <v>4737</v>
          </cell>
          <cell r="D41">
            <v>1090</v>
          </cell>
          <cell r="E41" t="b">
            <v>0</v>
          </cell>
          <cell r="F41">
            <v>1</v>
          </cell>
          <cell r="G41">
            <v>134.13999999999999</v>
          </cell>
          <cell r="H41">
            <v>219109000</v>
          </cell>
          <cell r="I41">
            <v>1</v>
          </cell>
          <cell r="J41">
            <v>29391281259.999996</v>
          </cell>
          <cell r="K41">
            <v>3.7092620197335569E-3</v>
          </cell>
          <cell r="L41">
            <v>29391281259.999996</v>
          </cell>
          <cell r="M41">
            <v>1</v>
          </cell>
          <cell r="N41">
            <v>3.7092620197335569E-3</v>
          </cell>
          <cell r="O41" t="b">
            <v>0</v>
          </cell>
          <cell r="P41">
            <v>4.0100124030728107E-3</v>
          </cell>
          <cell r="Q41" t="b">
            <v>1</v>
          </cell>
          <cell r="R41" t="b">
            <v>0</v>
          </cell>
          <cell r="S41">
            <v>4.0100124030728107E-3</v>
          </cell>
          <cell r="T41" t="b">
            <v>1</v>
          </cell>
          <cell r="U41" t="b">
            <v>0</v>
          </cell>
          <cell r="V41">
            <v>4.0100124030728107E-3</v>
          </cell>
          <cell r="W41" t="b">
            <v>1</v>
          </cell>
          <cell r="X41">
            <v>0.79048941591593525</v>
          </cell>
          <cell r="Y41" t="b">
            <v>0</v>
          </cell>
          <cell r="Z41">
            <v>0</v>
          </cell>
          <cell r="AA41" t="b">
            <v>0</v>
          </cell>
          <cell r="AB41">
            <v>4.010012403072815E-3</v>
          </cell>
          <cell r="AC41">
            <v>0.79048941591593547</v>
          </cell>
          <cell r="AD41" t="b">
            <v>0</v>
          </cell>
          <cell r="AE41">
            <v>0</v>
          </cell>
          <cell r="AF41" t="b">
            <v>0</v>
          </cell>
          <cell r="AG41">
            <v>4.0100124030728133E-3</v>
          </cell>
          <cell r="AH41">
            <v>0.79048941591593536</v>
          </cell>
          <cell r="AI41" t="b">
            <v>0</v>
          </cell>
          <cell r="AJ41">
            <v>0</v>
          </cell>
          <cell r="AK41" t="b">
            <v>0</v>
          </cell>
          <cell r="AL41">
            <v>4.0100124030728159E-3</v>
          </cell>
          <cell r="AM41">
            <v>0.79048941591593547</v>
          </cell>
          <cell r="AN41" t="b">
            <v>0</v>
          </cell>
          <cell r="AO41">
            <v>4.0100124030728159E-3</v>
          </cell>
          <cell r="AP41">
            <v>4.0100124030728159E-3</v>
          </cell>
        </row>
        <row r="42">
          <cell r="C42">
            <v>8455</v>
          </cell>
          <cell r="D42">
            <v>741</v>
          </cell>
          <cell r="E42" t="b">
            <v>0</v>
          </cell>
          <cell r="F42">
            <v>1</v>
          </cell>
          <cell r="G42">
            <v>90.81</v>
          </cell>
          <cell r="H42">
            <v>301436000</v>
          </cell>
          <cell r="I42">
            <v>1</v>
          </cell>
          <cell r="J42">
            <v>27373403160</v>
          </cell>
          <cell r="K42">
            <v>3.4546001514546613E-3</v>
          </cell>
          <cell r="L42">
            <v>27373403160</v>
          </cell>
          <cell r="M42">
            <v>1</v>
          </cell>
          <cell r="N42">
            <v>3.4546001514546613E-3</v>
          </cell>
          <cell r="O42" t="b">
            <v>0</v>
          </cell>
          <cell r="P42">
            <v>3.7347023157952822E-3</v>
          </cell>
          <cell r="Q42" t="b">
            <v>1</v>
          </cell>
          <cell r="R42" t="b">
            <v>0</v>
          </cell>
          <cell r="S42">
            <v>3.7347023157952831E-3</v>
          </cell>
          <cell r="T42" t="b">
            <v>1</v>
          </cell>
          <cell r="U42" t="b">
            <v>0</v>
          </cell>
          <cell r="V42">
            <v>3.7347023157952831E-3</v>
          </cell>
          <cell r="W42" t="b">
            <v>1</v>
          </cell>
          <cell r="X42">
            <v>0.79422411823173056</v>
          </cell>
          <cell r="Y42" t="b">
            <v>0</v>
          </cell>
          <cell r="Z42">
            <v>0</v>
          </cell>
          <cell r="AA42" t="b">
            <v>0</v>
          </cell>
          <cell r="AB42">
            <v>3.7347023157952865E-3</v>
          </cell>
          <cell r="AC42">
            <v>0.79422411823173078</v>
          </cell>
          <cell r="AD42" t="b">
            <v>0</v>
          </cell>
          <cell r="AE42">
            <v>0</v>
          </cell>
          <cell r="AF42" t="b">
            <v>0</v>
          </cell>
          <cell r="AG42">
            <v>3.7347023157952852E-3</v>
          </cell>
          <cell r="AH42">
            <v>0.79422411823173067</v>
          </cell>
          <cell r="AI42" t="b">
            <v>0</v>
          </cell>
          <cell r="AJ42">
            <v>0</v>
          </cell>
          <cell r="AK42" t="b">
            <v>0</v>
          </cell>
          <cell r="AL42">
            <v>3.734702315795287E-3</v>
          </cell>
          <cell r="AM42">
            <v>0.79422411823173078</v>
          </cell>
          <cell r="AN42" t="b">
            <v>0</v>
          </cell>
          <cell r="AO42">
            <v>3.734702315795287E-3</v>
          </cell>
          <cell r="AP42">
            <v>3.734702315795287E-3</v>
          </cell>
        </row>
        <row r="43">
          <cell r="C43">
            <v>339852</v>
          </cell>
          <cell r="D43">
            <v>139342</v>
          </cell>
          <cell r="E43" t="b">
            <v>0</v>
          </cell>
          <cell r="F43">
            <v>1</v>
          </cell>
          <cell r="G43">
            <v>39.700000000000003</v>
          </cell>
          <cell r="H43">
            <v>752667000</v>
          </cell>
          <cell r="I43">
            <v>0.87</v>
          </cell>
          <cell r="J43">
            <v>25996365513.000004</v>
          </cell>
          <cell r="K43">
            <v>3.2808141433328651E-3</v>
          </cell>
          <cell r="L43">
            <v>25996365513.000004</v>
          </cell>
          <cell r="M43">
            <v>1</v>
          </cell>
          <cell r="N43">
            <v>3.2808141433328651E-3</v>
          </cell>
          <cell r="O43" t="b">
            <v>0</v>
          </cell>
          <cell r="P43">
            <v>3.5468255779586349E-3</v>
          </cell>
          <cell r="Q43" t="b">
            <v>1</v>
          </cell>
          <cell r="R43" t="b">
            <v>0</v>
          </cell>
          <cell r="S43">
            <v>3.5468255779586354E-3</v>
          </cell>
          <cell r="T43" t="b">
            <v>1</v>
          </cell>
          <cell r="U43" t="b">
            <v>0</v>
          </cell>
          <cell r="V43">
            <v>3.5468255779586354E-3</v>
          </cell>
          <cell r="W43" t="b">
            <v>1</v>
          </cell>
          <cell r="X43">
            <v>0.79777094380968916</v>
          </cell>
          <cell r="Y43" t="b">
            <v>0</v>
          </cell>
          <cell r="Z43">
            <v>0</v>
          </cell>
          <cell r="AA43" t="b">
            <v>0</v>
          </cell>
          <cell r="AB43">
            <v>3.5468255779586388E-3</v>
          </cell>
          <cell r="AC43">
            <v>0.79777094380968938</v>
          </cell>
          <cell r="AD43" t="b">
            <v>0</v>
          </cell>
          <cell r="AE43">
            <v>0</v>
          </cell>
          <cell r="AF43" t="b">
            <v>0</v>
          </cell>
          <cell r="AG43">
            <v>3.546825577958638E-3</v>
          </cell>
          <cell r="AH43">
            <v>0.79777094380968927</v>
          </cell>
          <cell r="AI43" t="b">
            <v>0</v>
          </cell>
          <cell r="AJ43">
            <v>0</v>
          </cell>
          <cell r="AK43" t="b">
            <v>0</v>
          </cell>
          <cell r="AL43">
            <v>3.5468255779586397E-3</v>
          </cell>
          <cell r="AM43">
            <v>0.79777094380968938</v>
          </cell>
          <cell r="AN43" t="b">
            <v>0</v>
          </cell>
          <cell r="AO43">
            <v>3.5468255779586397E-3</v>
          </cell>
          <cell r="AP43">
            <v>3.5468255779586397E-3</v>
          </cell>
        </row>
        <row r="44">
          <cell r="C44">
            <v>4528</v>
          </cell>
          <cell r="D44">
            <v>16437</v>
          </cell>
          <cell r="E44" t="b">
            <v>0</v>
          </cell>
          <cell r="F44">
            <v>1</v>
          </cell>
          <cell r="G44">
            <v>82.6</v>
          </cell>
          <cell r="H44">
            <v>299242000</v>
          </cell>
          <cell r="I44">
            <v>1</v>
          </cell>
          <cell r="J44">
            <v>24717389200</v>
          </cell>
          <cell r="K44">
            <v>3.1194037502308065E-3</v>
          </cell>
          <cell r="L44">
            <v>24717389200</v>
          </cell>
          <cell r="M44">
            <v>1</v>
          </cell>
          <cell r="N44">
            <v>3.1194037502308065E-3</v>
          </cell>
          <cell r="O44" t="b">
            <v>0</v>
          </cell>
          <cell r="P44">
            <v>3.3723278814139709E-3</v>
          </cell>
          <cell r="Q44" t="b">
            <v>1</v>
          </cell>
          <cell r="R44" t="b">
            <v>0</v>
          </cell>
          <cell r="S44">
            <v>3.3723278814139714E-3</v>
          </cell>
          <cell r="T44" t="b">
            <v>1</v>
          </cell>
          <cell r="U44" t="b">
            <v>0</v>
          </cell>
          <cell r="V44">
            <v>3.3723278814139714E-3</v>
          </cell>
          <cell r="W44" t="b">
            <v>1</v>
          </cell>
          <cell r="X44">
            <v>0.80114327169110311</v>
          </cell>
          <cell r="Y44" t="b">
            <v>0</v>
          </cell>
          <cell r="Z44">
            <v>0</v>
          </cell>
          <cell r="AA44" t="b">
            <v>0</v>
          </cell>
          <cell r="AB44">
            <v>3.3723278814139744E-3</v>
          </cell>
          <cell r="AC44">
            <v>0.80114327169110333</v>
          </cell>
          <cell r="AD44" t="b">
            <v>0</v>
          </cell>
          <cell r="AE44">
            <v>0</v>
          </cell>
          <cell r="AF44" t="b">
            <v>0</v>
          </cell>
          <cell r="AG44">
            <v>3.3723278814139731E-3</v>
          </cell>
          <cell r="AH44">
            <v>0.80114327169110322</v>
          </cell>
          <cell r="AI44" t="b">
            <v>0</v>
          </cell>
          <cell r="AJ44">
            <v>0</v>
          </cell>
          <cell r="AK44" t="b">
            <v>0</v>
          </cell>
          <cell r="AL44">
            <v>3.3723278814139753E-3</v>
          </cell>
          <cell r="AM44">
            <v>0.80114327169110333</v>
          </cell>
          <cell r="AN44" t="b">
            <v>0</v>
          </cell>
          <cell r="AO44">
            <v>3.3723278814139753E-3</v>
          </cell>
          <cell r="AP44">
            <v>3.3723278814139753E-3</v>
          </cell>
        </row>
        <row r="45">
          <cell r="C45">
            <v>291341</v>
          </cell>
          <cell r="D45">
            <v>132895</v>
          </cell>
          <cell r="E45" t="b">
            <v>0</v>
          </cell>
          <cell r="F45">
            <v>1</v>
          </cell>
          <cell r="G45">
            <v>81.900000000000006</v>
          </cell>
          <cell r="H45">
            <v>297415000</v>
          </cell>
          <cell r="I45">
            <v>1</v>
          </cell>
          <cell r="J45">
            <v>24358288500</v>
          </cell>
          <cell r="K45">
            <v>3.074084236052889E-3</v>
          </cell>
          <cell r="L45">
            <v>24358288500</v>
          </cell>
          <cell r="M45">
            <v>1</v>
          </cell>
          <cell r="N45">
            <v>3.074084236052889E-3</v>
          </cell>
          <cell r="O45" t="b">
            <v>0</v>
          </cell>
          <cell r="P45">
            <v>3.323333819256093E-3</v>
          </cell>
          <cell r="Q45" t="b">
            <v>1</v>
          </cell>
          <cell r="R45" t="b">
            <v>0</v>
          </cell>
          <cell r="S45">
            <v>3.3233338192560935E-3</v>
          </cell>
          <cell r="T45" t="b">
            <v>1</v>
          </cell>
          <cell r="U45" t="b">
            <v>0</v>
          </cell>
          <cell r="V45">
            <v>3.3233338192560935E-3</v>
          </cell>
          <cell r="W45" t="b">
            <v>1</v>
          </cell>
          <cell r="X45">
            <v>0.8044666055103592</v>
          </cell>
          <cell r="Y45" t="b">
            <v>0</v>
          </cell>
          <cell r="Z45">
            <v>0</v>
          </cell>
          <cell r="AA45" t="b">
            <v>0</v>
          </cell>
          <cell r="AB45">
            <v>3.3233338192560965E-3</v>
          </cell>
          <cell r="AC45">
            <v>0.80446660551035942</v>
          </cell>
          <cell r="AD45" t="b">
            <v>0</v>
          </cell>
          <cell r="AE45">
            <v>0</v>
          </cell>
          <cell r="AF45" t="b">
            <v>0</v>
          </cell>
          <cell r="AG45">
            <v>3.3233338192560952E-3</v>
          </cell>
          <cell r="AH45">
            <v>0.80446660551035931</v>
          </cell>
          <cell r="AI45" t="b">
            <v>0</v>
          </cell>
          <cell r="AJ45">
            <v>0</v>
          </cell>
          <cell r="AK45" t="b">
            <v>0</v>
          </cell>
          <cell r="AL45">
            <v>3.3233338192560974E-3</v>
          </cell>
          <cell r="AM45">
            <v>0.80446660551035942</v>
          </cell>
          <cell r="AN45" t="b">
            <v>0</v>
          </cell>
          <cell r="AO45">
            <v>3.3233338192560974E-3</v>
          </cell>
          <cell r="AP45">
            <v>3.3233338192560974E-3</v>
          </cell>
        </row>
        <row r="46">
          <cell r="C46">
            <v>360197</v>
          </cell>
          <cell r="D46">
            <v>146209</v>
          </cell>
          <cell r="E46" t="b">
            <v>0</v>
          </cell>
          <cell r="F46">
            <v>1</v>
          </cell>
          <cell r="G46">
            <v>15.92</v>
          </cell>
          <cell r="H46">
            <v>1527000000</v>
          </cell>
          <cell r="I46">
            <v>1</v>
          </cell>
          <cell r="J46">
            <v>24309840000</v>
          </cell>
          <cell r="K46">
            <v>3.0679698996490643E-3</v>
          </cell>
          <cell r="L46">
            <v>24309840000</v>
          </cell>
          <cell r="M46">
            <v>1</v>
          </cell>
          <cell r="N46">
            <v>3.0679698996490643E-3</v>
          </cell>
          <cell r="O46" t="b">
            <v>0</v>
          </cell>
          <cell r="P46">
            <v>3.3167237268211408E-3</v>
          </cell>
          <cell r="Q46" t="b">
            <v>1</v>
          </cell>
          <cell r="R46" t="b">
            <v>0</v>
          </cell>
          <cell r="S46">
            <v>3.3167237268211412E-3</v>
          </cell>
          <cell r="T46" t="b">
            <v>1</v>
          </cell>
          <cell r="U46" t="b">
            <v>0</v>
          </cell>
          <cell r="V46">
            <v>3.3167237268211412E-3</v>
          </cell>
          <cell r="W46" t="b">
            <v>1</v>
          </cell>
          <cell r="X46">
            <v>0.80778332923718033</v>
          </cell>
          <cell r="Y46" t="b">
            <v>0</v>
          </cell>
          <cell r="Z46">
            <v>0</v>
          </cell>
          <cell r="AA46" t="b">
            <v>0</v>
          </cell>
          <cell r="AB46">
            <v>3.3167237268211442E-3</v>
          </cell>
          <cell r="AC46">
            <v>0.80778332923718055</v>
          </cell>
          <cell r="AD46" t="b">
            <v>0</v>
          </cell>
          <cell r="AE46">
            <v>0</v>
          </cell>
          <cell r="AF46" t="b">
            <v>0</v>
          </cell>
          <cell r="AG46">
            <v>3.3167237268211429E-3</v>
          </cell>
          <cell r="AH46">
            <v>0.80778332923718044</v>
          </cell>
          <cell r="AI46" t="b">
            <v>0</v>
          </cell>
          <cell r="AJ46">
            <v>0</v>
          </cell>
          <cell r="AK46" t="b">
            <v>0</v>
          </cell>
          <cell r="AL46">
            <v>3.3167237268211451E-3</v>
          </cell>
          <cell r="AM46">
            <v>0.80778332923718055</v>
          </cell>
          <cell r="AN46" t="b">
            <v>0</v>
          </cell>
          <cell r="AO46">
            <v>3.3167237268211451E-3</v>
          </cell>
          <cell r="AP46">
            <v>3.3167237268211451E-3</v>
          </cell>
        </row>
        <row r="47">
          <cell r="C47">
            <v>5091</v>
          </cell>
          <cell r="D47">
            <v>3065</v>
          </cell>
          <cell r="E47" t="b">
            <v>0</v>
          </cell>
          <cell r="F47">
            <v>1</v>
          </cell>
          <cell r="G47">
            <v>84.4</v>
          </cell>
          <cell r="H47">
            <v>284792000</v>
          </cell>
          <cell r="I47">
            <v>1</v>
          </cell>
          <cell r="J47">
            <v>24036444800</v>
          </cell>
          <cell r="K47">
            <v>3.0334666596315021E-3</v>
          </cell>
          <cell r="L47">
            <v>24036444800</v>
          </cell>
          <cell r="M47">
            <v>1</v>
          </cell>
          <cell r="N47">
            <v>3.0334666596315021E-3</v>
          </cell>
          <cell r="O47" t="b">
            <v>0</v>
          </cell>
          <cell r="P47">
            <v>3.2794229323017598E-3</v>
          </cell>
          <cell r="Q47" t="b">
            <v>1</v>
          </cell>
          <cell r="R47" t="b">
            <v>0</v>
          </cell>
          <cell r="S47">
            <v>3.2794229323017607E-3</v>
          </cell>
          <cell r="T47" t="b">
            <v>1</v>
          </cell>
          <cell r="U47" t="b">
            <v>0</v>
          </cell>
          <cell r="V47">
            <v>3.2794229323017607E-3</v>
          </cell>
          <cell r="W47" t="b">
            <v>1</v>
          </cell>
          <cell r="X47">
            <v>0.81106275216948209</v>
          </cell>
          <cell r="Y47" t="b">
            <v>0</v>
          </cell>
          <cell r="Z47">
            <v>0</v>
          </cell>
          <cell r="AA47" t="b">
            <v>0</v>
          </cell>
          <cell r="AB47">
            <v>3.2794229323017637E-3</v>
          </cell>
          <cell r="AC47">
            <v>0.81106275216948231</v>
          </cell>
          <cell r="AD47" t="b">
            <v>0</v>
          </cell>
          <cell r="AE47">
            <v>0</v>
          </cell>
          <cell r="AF47" t="b">
            <v>0</v>
          </cell>
          <cell r="AG47">
            <v>3.2794229323017624E-3</v>
          </cell>
          <cell r="AH47">
            <v>0.8110627521694822</v>
          </cell>
          <cell r="AI47" t="b">
            <v>0</v>
          </cell>
          <cell r="AJ47">
            <v>0</v>
          </cell>
          <cell r="AK47" t="b">
            <v>0</v>
          </cell>
          <cell r="AL47">
            <v>3.2794229323017642E-3</v>
          </cell>
          <cell r="AM47">
            <v>0.81106275216948231</v>
          </cell>
          <cell r="AN47" t="b">
            <v>0</v>
          </cell>
          <cell r="AO47">
            <v>3.2794229323017642E-3</v>
          </cell>
          <cell r="AP47">
            <v>3.2794229323017642E-3</v>
          </cell>
        </row>
        <row r="48">
          <cell r="C48">
            <v>10194</v>
          </cell>
          <cell r="D48">
            <v>9341</v>
          </cell>
          <cell r="E48" t="b">
            <v>0</v>
          </cell>
          <cell r="F48">
            <v>1</v>
          </cell>
          <cell r="G48">
            <v>102.22</v>
          </cell>
          <cell r="H48">
            <v>235037000</v>
          </cell>
          <cell r="I48">
            <v>1</v>
          </cell>
          <cell r="J48">
            <v>24025482140</v>
          </cell>
          <cell r="K48">
            <v>3.0320831412331876E-3</v>
          </cell>
          <cell r="L48">
            <v>24025482140</v>
          </cell>
          <cell r="M48">
            <v>1</v>
          </cell>
          <cell r="N48">
            <v>3.0320831412331876E-3</v>
          </cell>
          <cell r="O48" t="b">
            <v>0</v>
          </cell>
          <cell r="P48">
            <v>3.2779272369565389E-3</v>
          </cell>
          <cell r="Q48" t="b">
            <v>1</v>
          </cell>
          <cell r="R48" t="b">
            <v>0</v>
          </cell>
          <cell r="S48">
            <v>3.2779272369565394E-3</v>
          </cell>
          <cell r="T48" t="b">
            <v>1</v>
          </cell>
          <cell r="U48" t="b">
            <v>0</v>
          </cell>
          <cell r="V48">
            <v>3.2779272369565394E-3</v>
          </cell>
          <cell r="W48" t="b">
            <v>1</v>
          </cell>
          <cell r="X48">
            <v>0.81434067940643862</v>
          </cell>
          <cell r="Y48" t="b">
            <v>0</v>
          </cell>
          <cell r="Z48">
            <v>0</v>
          </cell>
          <cell r="AA48" t="b">
            <v>0</v>
          </cell>
          <cell r="AB48">
            <v>3.2779272369565424E-3</v>
          </cell>
          <cell r="AC48">
            <v>0.81434067940643884</v>
          </cell>
          <cell r="AD48" t="b">
            <v>0</v>
          </cell>
          <cell r="AE48">
            <v>0</v>
          </cell>
          <cell r="AF48" t="b">
            <v>0</v>
          </cell>
          <cell r="AG48">
            <v>3.2779272369565411E-3</v>
          </cell>
          <cell r="AH48">
            <v>0.81434067940643873</v>
          </cell>
          <cell r="AI48" t="b">
            <v>0</v>
          </cell>
          <cell r="AJ48">
            <v>0</v>
          </cell>
          <cell r="AK48" t="b">
            <v>0</v>
          </cell>
          <cell r="AL48">
            <v>3.2779272369565429E-3</v>
          </cell>
          <cell r="AM48">
            <v>0.81434067940643884</v>
          </cell>
          <cell r="AN48" t="b">
            <v>0</v>
          </cell>
          <cell r="AO48">
            <v>3.2779272369565429E-3</v>
          </cell>
          <cell r="AP48">
            <v>3.2779272369565429E-3</v>
          </cell>
        </row>
        <row r="49">
          <cell r="C49">
            <v>4742</v>
          </cell>
          <cell r="D49">
            <v>3250</v>
          </cell>
          <cell r="E49" t="b">
            <v>0</v>
          </cell>
          <cell r="F49">
            <v>1</v>
          </cell>
          <cell r="G49">
            <v>28.81</v>
          </cell>
          <cell r="H49">
            <v>830349000</v>
          </cell>
          <cell r="I49">
            <v>1</v>
          </cell>
          <cell r="J49">
            <v>23922354690</v>
          </cell>
          <cell r="K49">
            <v>3.0190681681841027E-3</v>
          </cell>
          <cell r="L49">
            <v>23922354690</v>
          </cell>
          <cell r="M49">
            <v>1</v>
          </cell>
          <cell r="N49">
            <v>3.0190681681841027E-3</v>
          </cell>
          <cell r="O49" t="b">
            <v>0</v>
          </cell>
          <cell r="P49">
            <v>3.2638569978969008E-3</v>
          </cell>
          <cell r="Q49" t="b">
            <v>1</v>
          </cell>
          <cell r="R49" t="b">
            <v>0</v>
          </cell>
          <cell r="S49">
            <v>3.2638569978969013E-3</v>
          </cell>
          <cell r="T49" t="b">
            <v>1</v>
          </cell>
          <cell r="U49" t="b">
            <v>0</v>
          </cell>
          <cell r="V49">
            <v>3.2638569978969013E-3</v>
          </cell>
          <cell r="W49" t="b">
            <v>1</v>
          </cell>
          <cell r="X49">
            <v>0.8176045364043355</v>
          </cell>
          <cell r="Y49" t="b">
            <v>0</v>
          </cell>
          <cell r="Z49">
            <v>0</v>
          </cell>
          <cell r="AA49" t="b">
            <v>0</v>
          </cell>
          <cell r="AB49">
            <v>3.2638569978969039E-3</v>
          </cell>
          <cell r="AC49">
            <v>0.81760453640433572</v>
          </cell>
          <cell r="AD49" t="b">
            <v>0</v>
          </cell>
          <cell r="AE49">
            <v>0</v>
          </cell>
          <cell r="AF49" t="b">
            <v>0</v>
          </cell>
          <cell r="AG49">
            <v>3.2638569978969026E-3</v>
          </cell>
          <cell r="AH49">
            <v>0.81760453640433561</v>
          </cell>
          <cell r="AI49" t="b">
            <v>0</v>
          </cell>
          <cell r="AJ49">
            <v>0</v>
          </cell>
          <cell r="AK49" t="b">
            <v>0</v>
          </cell>
          <cell r="AL49">
            <v>3.2638569978969047E-3</v>
          </cell>
          <cell r="AM49">
            <v>0.81760453640433572</v>
          </cell>
          <cell r="AN49" t="b">
            <v>0</v>
          </cell>
          <cell r="AO49">
            <v>3.2638569978969047E-3</v>
          </cell>
          <cell r="AP49">
            <v>3.2638569978969047E-3</v>
          </cell>
        </row>
        <row r="50">
          <cell r="C50">
            <v>3781</v>
          </cell>
          <cell r="D50">
            <v>11362</v>
          </cell>
          <cell r="E50" t="b">
            <v>0</v>
          </cell>
          <cell r="F50">
            <v>1</v>
          </cell>
          <cell r="G50">
            <v>67.63</v>
          </cell>
          <cell r="H50">
            <v>359275000</v>
          </cell>
          <cell r="I50">
            <v>0.89</v>
          </cell>
          <cell r="J50">
            <v>21625013742.5</v>
          </cell>
          <cell r="K50">
            <v>2.7291373057777165E-3</v>
          </cell>
          <cell r="L50">
            <v>21625013742.5</v>
          </cell>
          <cell r="M50">
            <v>1</v>
          </cell>
          <cell r="N50">
            <v>2.7291373057777165E-3</v>
          </cell>
          <cell r="O50" t="b">
            <v>0</v>
          </cell>
          <cell r="P50">
            <v>2.950418273941045E-3</v>
          </cell>
          <cell r="Q50" t="b">
            <v>1</v>
          </cell>
          <cell r="R50" t="b">
            <v>0</v>
          </cell>
          <cell r="S50">
            <v>2.9504182739410459E-3</v>
          </cell>
          <cell r="T50" t="b">
            <v>1</v>
          </cell>
          <cell r="U50" t="b">
            <v>0</v>
          </cell>
          <cell r="V50">
            <v>2.9504182739410459E-3</v>
          </cell>
          <cell r="W50" t="b">
            <v>1</v>
          </cell>
          <cell r="X50">
            <v>0.82055495467827655</v>
          </cell>
          <cell r="Y50" t="b">
            <v>0</v>
          </cell>
          <cell r="Z50">
            <v>0</v>
          </cell>
          <cell r="AA50" t="b">
            <v>0</v>
          </cell>
          <cell r="AB50">
            <v>2.9504182739410485E-3</v>
          </cell>
          <cell r="AC50">
            <v>0.82055495467827677</v>
          </cell>
          <cell r="AD50" t="b">
            <v>0</v>
          </cell>
          <cell r="AE50">
            <v>0</v>
          </cell>
          <cell r="AF50" t="b">
            <v>0</v>
          </cell>
          <cell r="AG50">
            <v>2.9504182739410476E-3</v>
          </cell>
          <cell r="AH50">
            <v>0.82055495467827666</v>
          </cell>
          <cell r="AI50" t="b">
            <v>0</v>
          </cell>
          <cell r="AJ50">
            <v>0</v>
          </cell>
          <cell r="AK50" t="b">
            <v>0</v>
          </cell>
          <cell r="AL50">
            <v>2.9504182739410493E-3</v>
          </cell>
          <cell r="AM50">
            <v>0.82055495467827677</v>
          </cell>
          <cell r="AN50" t="b">
            <v>0</v>
          </cell>
          <cell r="AO50">
            <v>2.9504182739410493E-3</v>
          </cell>
          <cell r="AP50">
            <v>2.9504182739410493E-3</v>
          </cell>
        </row>
        <row r="51">
          <cell r="C51">
            <v>15795</v>
          </cell>
          <cell r="D51">
            <v>10146</v>
          </cell>
          <cell r="E51" t="b">
            <v>0</v>
          </cell>
          <cell r="F51">
            <v>1</v>
          </cell>
          <cell r="G51">
            <v>74</v>
          </cell>
          <cell r="H51">
            <v>267923000</v>
          </cell>
          <cell r="I51">
            <v>1</v>
          </cell>
          <cell r="J51">
            <v>19826302000</v>
          </cell>
          <cell r="K51">
            <v>2.5021348456983694E-3</v>
          </cell>
          <cell r="L51">
            <v>19826302000</v>
          </cell>
          <cell r="M51">
            <v>1</v>
          </cell>
          <cell r="N51">
            <v>2.5021348456983694E-3</v>
          </cell>
          <cell r="O51" t="b">
            <v>0</v>
          </cell>
          <cell r="P51">
            <v>2.7050102451732071E-3</v>
          </cell>
          <cell r="Q51" t="b">
            <v>1</v>
          </cell>
          <cell r="R51" t="b">
            <v>0</v>
          </cell>
          <cell r="S51">
            <v>2.7050102451732076E-3</v>
          </cell>
          <cell r="T51" t="b">
            <v>1</v>
          </cell>
          <cell r="U51" t="b">
            <v>0</v>
          </cell>
          <cell r="V51">
            <v>2.7050102451732076E-3</v>
          </cell>
          <cell r="W51" t="b">
            <v>1</v>
          </cell>
          <cell r="X51">
            <v>0.82325996492344977</v>
          </cell>
          <cell r="Y51" t="b">
            <v>0</v>
          </cell>
          <cell r="Z51">
            <v>0</v>
          </cell>
          <cell r="AA51" t="b">
            <v>0</v>
          </cell>
          <cell r="AB51">
            <v>2.7050102451732102E-3</v>
          </cell>
          <cell r="AC51">
            <v>0.82325996492344999</v>
          </cell>
          <cell r="AD51" t="b">
            <v>0</v>
          </cell>
          <cell r="AE51">
            <v>0</v>
          </cell>
          <cell r="AF51" t="b">
            <v>0</v>
          </cell>
          <cell r="AG51">
            <v>2.7050102451732093E-3</v>
          </cell>
          <cell r="AH51">
            <v>0.82325996492344988</v>
          </cell>
          <cell r="AI51" t="b">
            <v>0</v>
          </cell>
          <cell r="AJ51">
            <v>0</v>
          </cell>
          <cell r="AK51" t="b">
            <v>0</v>
          </cell>
          <cell r="AL51">
            <v>2.7050102451732106E-3</v>
          </cell>
          <cell r="AM51">
            <v>0.82325996492344999</v>
          </cell>
          <cell r="AN51" t="b">
            <v>0</v>
          </cell>
          <cell r="AO51">
            <v>2.7050102451732106E-3</v>
          </cell>
          <cell r="AP51">
            <v>2.7050102451732106E-3</v>
          </cell>
        </row>
        <row r="52">
          <cell r="C52">
            <v>33850</v>
          </cell>
          <cell r="D52">
            <v>5929</v>
          </cell>
          <cell r="E52" t="b">
            <v>0</v>
          </cell>
          <cell r="F52">
            <v>1</v>
          </cell>
          <cell r="G52">
            <v>116.97</v>
          </cell>
          <cell r="H52">
            <v>159545000</v>
          </cell>
          <cell r="I52">
            <v>1</v>
          </cell>
          <cell r="J52">
            <v>18661978650</v>
          </cell>
          <cell r="K52">
            <v>2.3551939776688567E-3</v>
          </cell>
          <cell r="L52">
            <v>18661978650</v>
          </cell>
          <cell r="M52">
            <v>1</v>
          </cell>
          <cell r="N52">
            <v>2.3551939776688567E-3</v>
          </cell>
          <cell r="O52" t="b">
            <v>0</v>
          </cell>
          <cell r="P52">
            <v>2.5461552761303469E-3</v>
          </cell>
          <cell r="Q52" t="b">
            <v>1</v>
          </cell>
          <cell r="R52" t="b">
            <v>0</v>
          </cell>
          <cell r="S52">
            <v>2.5461552761303474E-3</v>
          </cell>
          <cell r="T52" t="b">
            <v>1</v>
          </cell>
          <cell r="U52" t="b">
            <v>0</v>
          </cell>
          <cell r="V52">
            <v>2.5461552761303474E-3</v>
          </cell>
          <cell r="W52" t="b">
            <v>1</v>
          </cell>
          <cell r="X52">
            <v>0.82580612019958011</v>
          </cell>
          <cell r="Y52" t="b">
            <v>0</v>
          </cell>
          <cell r="Z52">
            <v>0</v>
          </cell>
          <cell r="AA52" t="b">
            <v>0</v>
          </cell>
          <cell r="AB52">
            <v>2.54615527613035E-3</v>
          </cell>
          <cell r="AC52">
            <v>0.82580612019958033</v>
          </cell>
          <cell r="AD52" t="b">
            <v>0</v>
          </cell>
          <cell r="AE52">
            <v>0</v>
          </cell>
          <cell r="AF52" t="b">
            <v>0</v>
          </cell>
          <cell r="AG52">
            <v>2.5461552761303487E-3</v>
          </cell>
          <cell r="AH52">
            <v>0.82580612019958022</v>
          </cell>
          <cell r="AI52" t="b">
            <v>0</v>
          </cell>
          <cell r="AJ52">
            <v>0</v>
          </cell>
          <cell r="AK52" t="b">
            <v>0</v>
          </cell>
          <cell r="AL52">
            <v>2.54615527613035E-3</v>
          </cell>
          <cell r="AM52">
            <v>0.82580612019958033</v>
          </cell>
          <cell r="AN52" t="b">
            <v>0</v>
          </cell>
          <cell r="AO52">
            <v>2.54615527613035E-3</v>
          </cell>
          <cell r="AP52">
            <v>2.54615527613035E-3</v>
          </cell>
        </row>
        <row r="53">
          <cell r="C53">
            <v>12420</v>
          </cell>
          <cell r="D53">
            <v>455</v>
          </cell>
          <cell r="E53" t="b">
            <v>0</v>
          </cell>
          <cell r="F53">
            <v>1</v>
          </cell>
          <cell r="G53">
            <v>102.49</v>
          </cell>
          <cell r="H53">
            <v>182075000</v>
          </cell>
          <cell r="I53">
            <v>1</v>
          </cell>
          <cell r="J53">
            <v>18660866750</v>
          </cell>
          <cell r="K53">
            <v>2.3550536527744345E-3</v>
          </cell>
          <cell r="L53">
            <v>18660866750</v>
          </cell>
          <cell r="M53">
            <v>1</v>
          </cell>
          <cell r="N53">
            <v>2.3550536527744345E-3</v>
          </cell>
          <cell r="O53" t="b">
            <v>0</v>
          </cell>
          <cell r="P53">
            <v>2.5460035735641495E-3</v>
          </cell>
          <cell r="Q53" t="b">
            <v>1</v>
          </cell>
          <cell r="R53" t="b">
            <v>0</v>
          </cell>
          <cell r="S53">
            <v>2.54600357356415E-3</v>
          </cell>
          <cell r="T53" t="b">
            <v>1</v>
          </cell>
          <cell r="U53" t="b">
            <v>0</v>
          </cell>
          <cell r="V53">
            <v>2.54600357356415E-3</v>
          </cell>
          <cell r="W53" t="b">
            <v>1</v>
          </cell>
          <cell r="X53">
            <v>0.82835212377314427</v>
          </cell>
          <cell r="Y53" t="b">
            <v>0</v>
          </cell>
          <cell r="Z53">
            <v>0</v>
          </cell>
          <cell r="AA53" t="b">
            <v>0</v>
          </cell>
          <cell r="AB53">
            <v>2.5460035735641521E-3</v>
          </cell>
          <cell r="AC53">
            <v>0.82835212377314449</v>
          </cell>
          <cell r="AD53" t="b">
            <v>0</v>
          </cell>
          <cell r="AE53">
            <v>0</v>
          </cell>
          <cell r="AF53" t="b">
            <v>0</v>
          </cell>
          <cell r="AG53">
            <v>2.5460035735641513E-3</v>
          </cell>
          <cell r="AH53">
            <v>0.82835212377314438</v>
          </cell>
          <cell r="AI53" t="b">
            <v>0</v>
          </cell>
          <cell r="AJ53">
            <v>0</v>
          </cell>
          <cell r="AK53" t="b">
            <v>0</v>
          </cell>
          <cell r="AL53">
            <v>2.5460035735641526E-3</v>
          </cell>
          <cell r="AM53">
            <v>0.82835212377314449</v>
          </cell>
          <cell r="AN53" t="b">
            <v>0</v>
          </cell>
          <cell r="AO53">
            <v>2.5460035735641526E-3</v>
          </cell>
          <cell r="AP53">
            <v>2.5460035735641526E-3</v>
          </cell>
        </row>
        <row r="54">
          <cell r="C54">
            <v>306762</v>
          </cell>
          <cell r="D54">
            <v>135911</v>
          </cell>
          <cell r="E54" t="b">
            <v>0</v>
          </cell>
          <cell r="F54">
            <v>1</v>
          </cell>
          <cell r="G54">
            <v>198.5</v>
          </cell>
          <cell r="H54">
            <v>91848000</v>
          </cell>
          <cell r="I54">
            <v>1</v>
          </cell>
          <cell r="J54">
            <v>18231828000</v>
          </cell>
          <cell r="K54">
            <v>2.300907760790651E-3</v>
          </cell>
          <cell r="L54">
            <v>18231828000</v>
          </cell>
          <cell r="M54">
            <v>1</v>
          </cell>
          <cell r="N54">
            <v>2.300907760790651E-3</v>
          </cell>
          <cell r="O54" t="b">
            <v>0</v>
          </cell>
          <cell r="P54">
            <v>2.4874674827527463E-3</v>
          </cell>
          <cell r="Q54" t="b">
            <v>1</v>
          </cell>
          <cell r="R54" t="b">
            <v>0</v>
          </cell>
          <cell r="S54">
            <v>2.4874674827527468E-3</v>
          </cell>
          <cell r="T54" t="b">
            <v>1</v>
          </cell>
          <cell r="U54" t="b">
            <v>0</v>
          </cell>
          <cell r="V54">
            <v>2.4874674827527468E-3</v>
          </cell>
          <cell r="W54" t="b">
            <v>1</v>
          </cell>
          <cell r="X54">
            <v>0.83083959125589701</v>
          </cell>
          <cell r="Y54" t="b">
            <v>0</v>
          </cell>
          <cell r="Z54">
            <v>0</v>
          </cell>
          <cell r="AA54" t="b">
            <v>0</v>
          </cell>
          <cell r="AB54">
            <v>2.487467482752749E-3</v>
          </cell>
          <cell r="AC54">
            <v>0.83083959125589724</v>
          </cell>
          <cell r="AD54" t="b">
            <v>0</v>
          </cell>
          <cell r="AE54">
            <v>0</v>
          </cell>
          <cell r="AF54" t="b">
            <v>0</v>
          </cell>
          <cell r="AG54">
            <v>2.4874674827527481E-3</v>
          </cell>
          <cell r="AH54">
            <v>0.83083959125589713</v>
          </cell>
          <cell r="AI54" t="b">
            <v>0</v>
          </cell>
          <cell r="AJ54">
            <v>0</v>
          </cell>
          <cell r="AK54" t="b">
            <v>0</v>
          </cell>
          <cell r="AL54">
            <v>2.4874674827527494E-3</v>
          </cell>
          <cell r="AM54">
            <v>0.83083959125589724</v>
          </cell>
          <cell r="AN54" t="b">
            <v>0</v>
          </cell>
          <cell r="AO54">
            <v>2.4874674827527494E-3</v>
          </cell>
          <cell r="AP54">
            <v>2.4874674827527494E-3</v>
          </cell>
        </row>
        <row r="55">
          <cell r="C55">
            <v>4787</v>
          </cell>
          <cell r="D55">
            <v>9665</v>
          </cell>
          <cell r="E55" t="b">
            <v>0</v>
          </cell>
          <cell r="F55">
            <v>1</v>
          </cell>
          <cell r="G55">
            <v>112.22</v>
          </cell>
          <cell r="H55">
            <v>162135000</v>
          </cell>
          <cell r="I55">
            <v>1</v>
          </cell>
          <cell r="J55">
            <v>18194789700</v>
          </cell>
          <cell r="K55">
            <v>2.2962334235866969E-3</v>
          </cell>
          <cell r="L55">
            <v>18194789700</v>
          </cell>
          <cell r="M55">
            <v>1</v>
          </cell>
          <cell r="N55">
            <v>2.2962334235866969E-3</v>
          </cell>
          <cell r="O55" t="b">
            <v>0</v>
          </cell>
          <cell r="P55">
            <v>2.4824141459800189E-3</v>
          </cell>
          <cell r="Q55" t="b">
            <v>1</v>
          </cell>
          <cell r="R55" t="b">
            <v>0</v>
          </cell>
          <cell r="S55">
            <v>2.4824141459800194E-3</v>
          </cell>
          <cell r="T55" t="b">
            <v>1</v>
          </cell>
          <cell r="U55" t="b">
            <v>0</v>
          </cell>
          <cell r="V55">
            <v>2.4824141459800194E-3</v>
          </cell>
          <cell r="W55" t="b">
            <v>1</v>
          </cell>
          <cell r="X55">
            <v>0.83332200540187706</v>
          </cell>
          <cell r="Y55" t="b">
            <v>0</v>
          </cell>
          <cell r="Z55">
            <v>0</v>
          </cell>
          <cell r="AA55" t="b">
            <v>0</v>
          </cell>
          <cell r="AB55">
            <v>2.4824141459800215E-3</v>
          </cell>
          <cell r="AC55">
            <v>0.83332200540187729</v>
          </cell>
          <cell r="AD55" t="b">
            <v>0</v>
          </cell>
          <cell r="AE55">
            <v>0</v>
          </cell>
          <cell r="AF55" t="b">
            <v>0</v>
          </cell>
          <cell r="AG55">
            <v>2.4824141459800202E-3</v>
          </cell>
          <cell r="AH55">
            <v>0.83332200540187717</v>
          </cell>
          <cell r="AI55" t="b">
            <v>0</v>
          </cell>
          <cell r="AJ55">
            <v>0</v>
          </cell>
          <cell r="AK55" t="b">
            <v>0</v>
          </cell>
          <cell r="AL55">
            <v>2.4824141459800215E-3</v>
          </cell>
          <cell r="AM55">
            <v>0.83332200540187729</v>
          </cell>
          <cell r="AN55" t="b">
            <v>0</v>
          </cell>
          <cell r="AO55">
            <v>2.4824141459800215E-3</v>
          </cell>
          <cell r="AP55">
            <v>2.4824141459800215E-3</v>
          </cell>
        </row>
        <row r="56">
          <cell r="C56">
            <v>4365</v>
          </cell>
          <cell r="D56">
            <v>7849</v>
          </cell>
          <cell r="E56" t="b">
            <v>0</v>
          </cell>
          <cell r="F56">
            <v>1</v>
          </cell>
          <cell r="G56">
            <v>115.93</v>
          </cell>
          <cell r="H56">
            <v>155872000</v>
          </cell>
          <cell r="I56">
            <v>1</v>
          </cell>
          <cell r="J56">
            <v>18070240960</v>
          </cell>
          <cell r="K56">
            <v>2.2805150237387665E-3</v>
          </cell>
          <cell r="L56">
            <v>18070240960</v>
          </cell>
          <cell r="M56">
            <v>1</v>
          </cell>
          <cell r="N56">
            <v>2.2805150237387665E-3</v>
          </cell>
          <cell r="O56" t="b">
            <v>0</v>
          </cell>
          <cell r="P56">
            <v>2.4654212837849705E-3</v>
          </cell>
          <cell r="Q56" t="b">
            <v>1</v>
          </cell>
          <cell r="R56" t="b">
            <v>0</v>
          </cell>
          <cell r="S56">
            <v>2.465421283784971E-3</v>
          </cell>
          <cell r="T56" t="b">
            <v>1</v>
          </cell>
          <cell r="U56" t="b">
            <v>0</v>
          </cell>
          <cell r="V56">
            <v>2.465421283784971E-3</v>
          </cell>
          <cell r="W56" t="b">
            <v>1</v>
          </cell>
          <cell r="X56">
            <v>0.83578742668566208</v>
          </cell>
          <cell r="Y56" t="b">
            <v>0</v>
          </cell>
          <cell r="Z56">
            <v>0</v>
          </cell>
          <cell r="AA56" t="b">
            <v>0</v>
          </cell>
          <cell r="AB56">
            <v>2.4654212837849731E-3</v>
          </cell>
          <cell r="AC56">
            <v>0.8357874266856623</v>
          </cell>
          <cell r="AD56" t="b">
            <v>0</v>
          </cell>
          <cell r="AE56">
            <v>0</v>
          </cell>
          <cell r="AF56" t="b">
            <v>0</v>
          </cell>
          <cell r="AG56">
            <v>2.4654212837849723E-3</v>
          </cell>
          <cell r="AH56">
            <v>0.83578742668566219</v>
          </cell>
          <cell r="AI56" t="b">
            <v>0</v>
          </cell>
          <cell r="AJ56">
            <v>0</v>
          </cell>
          <cell r="AK56" t="b">
            <v>0</v>
          </cell>
          <cell r="AL56">
            <v>2.4654212837849736E-3</v>
          </cell>
          <cell r="AM56">
            <v>0.8357874266856623</v>
          </cell>
          <cell r="AN56" t="b">
            <v>0</v>
          </cell>
          <cell r="AO56">
            <v>2.4654212837849736E-3</v>
          </cell>
          <cell r="AP56">
            <v>2.4654212837849736E-3</v>
          </cell>
        </row>
        <row r="57">
          <cell r="C57">
            <v>307829</v>
          </cell>
          <cell r="D57">
            <v>136460</v>
          </cell>
          <cell r="E57" t="b">
            <v>0</v>
          </cell>
          <cell r="F57">
            <v>1</v>
          </cell>
          <cell r="G57">
            <v>123.37</v>
          </cell>
          <cell r="H57">
            <v>146194000</v>
          </cell>
          <cell r="I57">
            <v>1</v>
          </cell>
          <cell r="J57">
            <v>18035953780</v>
          </cell>
          <cell r="K57">
            <v>2.2761878855846753E-3</v>
          </cell>
          <cell r="L57">
            <v>18035953780</v>
          </cell>
          <cell r="M57">
            <v>1</v>
          </cell>
          <cell r="N57">
            <v>2.2761878855846753E-3</v>
          </cell>
          <cell r="O57" t="b">
            <v>0</v>
          </cell>
          <cell r="P57">
            <v>2.4607432972810778E-3</v>
          </cell>
          <cell r="Q57" t="b">
            <v>1</v>
          </cell>
          <cell r="R57" t="b">
            <v>0</v>
          </cell>
          <cell r="S57">
            <v>2.4607432972810783E-3</v>
          </cell>
          <cell r="T57" t="b">
            <v>1</v>
          </cell>
          <cell r="U57" t="b">
            <v>0</v>
          </cell>
          <cell r="V57">
            <v>2.4607432972810783E-3</v>
          </cell>
          <cell r="W57" t="b">
            <v>1</v>
          </cell>
          <cell r="X57">
            <v>0.83824816998294316</v>
          </cell>
          <cell r="Y57" t="b">
            <v>0</v>
          </cell>
          <cell r="Z57">
            <v>0</v>
          </cell>
          <cell r="AA57" t="b">
            <v>0</v>
          </cell>
          <cell r="AB57">
            <v>2.4607432972810809E-3</v>
          </cell>
          <cell r="AC57">
            <v>0.83824816998294338</v>
          </cell>
          <cell r="AD57" t="b">
            <v>0</v>
          </cell>
          <cell r="AE57">
            <v>0</v>
          </cell>
          <cell r="AF57" t="b">
            <v>0</v>
          </cell>
          <cell r="AG57">
            <v>2.46074329728108E-3</v>
          </cell>
          <cell r="AH57">
            <v>0.83824816998294327</v>
          </cell>
          <cell r="AI57" t="b">
            <v>0</v>
          </cell>
          <cell r="AJ57">
            <v>0</v>
          </cell>
          <cell r="AK57" t="b">
            <v>0</v>
          </cell>
          <cell r="AL57">
            <v>2.4607432972810813E-3</v>
          </cell>
          <cell r="AM57">
            <v>0.83824816998294338</v>
          </cell>
          <cell r="AN57" t="b">
            <v>0</v>
          </cell>
          <cell r="AO57">
            <v>2.4607432972810813E-3</v>
          </cell>
          <cell r="AP57">
            <v>2.4607432972810813E-3</v>
          </cell>
        </row>
        <row r="58">
          <cell r="C58">
            <v>267974</v>
          </cell>
          <cell r="D58">
            <v>121261</v>
          </cell>
          <cell r="E58" t="b">
            <v>0</v>
          </cell>
          <cell r="F58">
            <v>1</v>
          </cell>
          <cell r="G58">
            <v>200.15</v>
          </cell>
          <cell r="H58">
            <v>89638000</v>
          </cell>
          <cell r="I58">
            <v>1</v>
          </cell>
          <cell r="J58">
            <v>17941045700</v>
          </cell>
          <cell r="K58">
            <v>2.264210220051974E-3</v>
          </cell>
          <cell r="L58">
            <v>17941045700</v>
          </cell>
          <cell r="M58">
            <v>1</v>
          </cell>
          <cell r="N58">
            <v>2.264210220051974E-3</v>
          </cell>
          <cell r="O58" t="b">
            <v>0</v>
          </cell>
          <cell r="P58">
            <v>2.4477944715873244E-3</v>
          </cell>
          <cell r="Q58" t="b">
            <v>1</v>
          </cell>
          <cell r="R58" t="b">
            <v>0</v>
          </cell>
          <cell r="S58">
            <v>2.4477944715873248E-3</v>
          </cell>
          <cell r="T58" t="b">
            <v>1</v>
          </cell>
          <cell r="U58" t="b">
            <v>0</v>
          </cell>
          <cell r="V58">
            <v>2.4477944715873248E-3</v>
          </cell>
          <cell r="W58" t="b">
            <v>1</v>
          </cell>
          <cell r="X58">
            <v>0.84069596445453043</v>
          </cell>
          <cell r="Y58" t="b">
            <v>0</v>
          </cell>
          <cell r="Z58">
            <v>0</v>
          </cell>
          <cell r="AA58" t="b">
            <v>0</v>
          </cell>
          <cell r="AB58">
            <v>2.4477944715873274E-3</v>
          </cell>
          <cell r="AC58">
            <v>0.84069596445453065</v>
          </cell>
          <cell r="AD58" t="b">
            <v>0</v>
          </cell>
          <cell r="AE58">
            <v>0</v>
          </cell>
          <cell r="AF58" t="b">
            <v>0</v>
          </cell>
          <cell r="AG58">
            <v>2.4477944715873266E-3</v>
          </cell>
          <cell r="AH58">
            <v>0.84069596445453054</v>
          </cell>
          <cell r="AI58" t="b">
            <v>0</v>
          </cell>
          <cell r="AJ58">
            <v>0</v>
          </cell>
          <cell r="AK58" t="b">
            <v>0</v>
          </cell>
          <cell r="AL58">
            <v>2.4477944715873279E-3</v>
          </cell>
          <cell r="AM58">
            <v>0.84069596445453065</v>
          </cell>
          <cell r="AN58" t="b">
            <v>0</v>
          </cell>
          <cell r="AO58">
            <v>2.4477944715873279E-3</v>
          </cell>
          <cell r="AP58">
            <v>2.4477944715873279E-3</v>
          </cell>
        </row>
        <row r="59">
          <cell r="C59">
            <v>5646</v>
          </cell>
          <cell r="D59">
            <v>16835</v>
          </cell>
          <cell r="E59" t="b">
            <v>0</v>
          </cell>
          <cell r="F59">
            <v>1</v>
          </cell>
          <cell r="G59">
            <v>70.69</v>
          </cell>
          <cell r="H59">
            <v>253404000</v>
          </cell>
          <cell r="I59">
            <v>1</v>
          </cell>
          <cell r="J59">
            <v>17913128760</v>
          </cell>
          <cell r="K59">
            <v>2.2606870240288695E-3</v>
          </cell>
          <cell r="L59">
            <v>17913128760</v>
          </cell>
          <cell r="M59">
            <v>1</v>
          </cell>
          <cell r="N59">
            <v>2.2606870240288695E-3</v>
          </cell>
          <cell r="O59" t="b">
            <v>0</v>
          </cell>
          <cell r="P59">
            <v>2.4439856115833821E-3</v>
          </cell>
          <cell r="Q59" t="b">
            <v>1</v>
          </cell>
          <cell r="R59" t="b">
            <v>0</v>
          </cell>
          <cell r="S59">
            <v>2.4439856115833825E-3</v>
          </cell>
          <cell r="T59" t="b">
            <v>1</v>
          </cell>
          <cell r="U59" t="b">
            <v>0</v>
          </cell>
          <cell r="V59">
            <v>2.4439856115833825E-3</v>
          </cell>
          <cell r="W59" t="b">
            <v>1</v>
          </cell>
          <cell r="X59">
            <v>0.84313995006611386</v>
          </cell>
          <cell r="Y59" t="b">
            <v>0</v>
          </cell>
          <cell r="Z59">
            <v>0</v>
          </cell>
          <cell r="AA59" t="b">
            <v>0</v>
          </cell>
          <cell r="AB59">
            <v>2.4439856115833847E-3</v>
          </cell>
          <cell r="AC59">
            <v>0.84313995006611409</v>
          </cell>
          <cell r="AD59" t="b">
            <v>0</v>
          </cell>
          <cell r="AE59">
            <v>0</v>
          </cell>
          <cell r="AF59" t="b">
            <v>0</v>
          </cell>
          <cell r="AG59">
            <v>2.4439856115833834E-3</v>
          </cell>
          <cell r="AH59">
            <v>0.84313995006611397</v>
          </cell>
          <cell r="AI59" t="b">
            <v>0</v>
          </cell>
          <cell r="AJ59">
            <v>0</v>
          </cell>
          <cell r="AK59" t="b">
            <v>0</v>
          </cell>
          <cell r="AL59">
            <v>2.4439856115833847E-3</v>
          </cell>
          <cell r="AM59">
            <v>0.84313995006611409</v>
          </cell>
          <cell r="AN59" t="b">
            <v>0</v>
          </cell>
          <cell r="AO59">
            <v>2.4439856115833847E-3</v>
          </cell>
          <cell r="AP59">
            <v>2.4439856115833847E-3</v>
          </cell>
        </row>
        <row r="60">
          <cell r="C60">
            <v>681372</v>
          </cell>
          <cell r="D60">
            <v>162104</v>
          </cell>
          <cell r="E60" t="b">
            <v>0</v>
          </cell>
          <cell r="F60">
            <v>1</v>
          </cell>
          <cell r="G60">
            <v>60.67</v>
          </cell>
          <cell r="H60">
            <v>289951000</v>
          </cell>
          <cell r="I60">
            <v>1</v>
          </cell>
          <cell r="J60">
            <v>17591327170</v>
          </cell>
          <cell r="K60">
            <v>2.2200747620074322E-3</v>
          </cell>
          <cell r="L60">
            <v>17591327170</v>
          </cell>
          <cell r="M60">
            <v>1</v>
          </cell>
          <cell r="N60">
            <v>2.2200747620074322E-3</v>
          </cell>
          <cell r="O60" t="b">
            <v>0</v>
          </cell>
          <cell r="P60">
            <v>2.4000804699254451E-3</v>
          </cell>
          <cell r="Q60" t="b">
            <v>1</v>
          </cell>
          <cell r="R60" t="b">
            <v>0</v>
          </cell>
          <cell r="S60">
            <v>2.4000804699254455E-3</v>
          </cell>
          <cell r="T60" t="b">
            <v>1</v>
          </cell>
          <cell r="U60" t="b">
            <v>0</v>
          </cell>
          <cell r="V60">
            <v>2.4000804699254455E-3</v>
          </cell>
          <cell r="W60" t="b">
            <v>1</v>
          </cell>
          <cell r="X60">
            <v>0.84554003053603932</v>
          </cell>
          <cell r="Y60" t="b">
            <v>0</v>
          </cell>
          <cell r="Z60">
            <v>0</v>
          </cell>
          <cell r="AA60" t="b">
            <v>0</v>
          </cell>
          <cell r="AB60">
            <v>2.4000804699254477E-3</v>
          </cell>
          <cell r="AC60">
            <v>0.84554003053603954</v>
          </cell>
          <cell r="AD60" t="b">
            <v>0</v>
          </cell>
          <cell r="AE60">
            <v>0</v>
          </cell>
          <cell r="AF60" t="b">
            <v>0</v>
          </cell>
          <cell r="AG60">
            <v>2.4000804699254473E-3</v>
          </cell>
          <cell r="AH60">
            <v>0.84554003053603943</v>
          </cell>
          <cell r="AI60" t="b">
            <v>0</v>
          </cell>
          <cell r="AJ60">
            <v>0</v>
          </cell>
          <cell r="AK60" t="b">
            <v>0</v>
          </cell>
          <cell r="AL60">
            <v>2.4000804699254486E-3</v>
          </cell>
          <cell r="AM60">
            <v>0.84554003053603954</v>
          </cell>
          <cell r="AN60" t="b">
            <v>0</v>
          </cell>
          <cell r="AO60">
            <v>2.4000804699254486E-3</v>
          </cell>
          <cell r="AP60">
            <v>2.4000804699254486E-3</v>
          </cell>
        </row>
        <row r="61">
          <cell r="C61">
            <v>708957</v>
          </cell>
          <cell r="D61">
            <v>175989</v>
          </cell>
          <cell r="E61" t="b">
            <v>0</v>
          </cell>
          <cell r="F61">
            <v>1</v>
          </cell>
          <cell r="G61">
            <v>88.06</v>
          </cell>
          <cell r="H61">
            <v>199355000</v>
          </cell>
          <cell r="I61">
            <v>1</v>
          </cell>
          <cell r="J61">
            <v>17555201300</v>
          </cell>
          <cell r="K61">
            <v>2.2155155760251867E-3</v>
          </cell>
          <cell r="L61">
            <v>17555201300</v>
          </cell>
          <cell r="M61">
            <v>1</v>
          </cell>
          <cell r="N61">
            <v>2.2155155760251867E-3</v>
          </cell>
          <cell r="O61" t="b">
            <v>0</v>
          </cell>
          <cell r="P61">
            <v>2.3951516209416157E-3</v>
          </cell>
          <cell r="Q61" t="b">
            <v>1</v>
          </cell>
          <cell r="R61" t="b">
            <v>0</v>
          </cell>
          <cell r="S61">
            <v>2.3951516209416161E-3</v>
          </cell>
          <cell r="T61" t="b">
            <v>1</v>
          </cell>
          <cell r="U61" t="b">
            <v>0</v>
          </cell>
          <cell r="V61">
            <v>2.3951516209416161E-3</v>
          </cell>
          <cell r="W61" t="b">
            <v>1</v>
          </cell>
          <cell r="X61">
            <v>0.84793518215698094</v>
          </cell>
          <cell r="Y61" t="b">
            <v>0</v>
          </cell>
          <cell r="Z61">
            <v>0</v>
          </cell>
          <cell r="AA61" t="b">
            <v>0</v>
          </cell>
          <cell r="AB61">
            <v>2.3951516209416183E-3</v>
          </cell>
          <cell r="AC61">
            <v>0.84793518215698116</v>
          </cell>
          <cell r="AD61" t="b">
            <v>0</v>
          </cell>
          <cell r="AE61">
            <v>0</v>
          </cell>
          <cell r="AF61" t="b">
            <v>0</v>
          </cell>
          <cell r="AG61">
            <v>2.3951516209416174E-3</v>
          </cell>
          <cell r="AH61">
            <v>0.84793518215698105</v>
          </cell>
          <cell r="AI61" t="b">
            <v>0</v>
          </cell>
          <cell r="AJ61">
            <v>0</v>
          </cell>
          <cell r="AK61" t="b">
            <v>0</v>
          </cell>
          <cell r="AL61">
            <v>2.3951516209416187E-3</v>
          </cell>
          <cell r="AM61">
            <v>0.84793518215698116</v>
          </cell>
          <cell r="AN61" t="b">
            <v>0</v>
          </cell>
          <cell r="AO61">
            <v>2.3951516209416187E-3</v>
          </cell>
          <cell r="AP61">
            <v>2.3951516209416187E-3</v>
          </cell>
        </row>
        <row r="62">
          <cell r="C62">
            <v>207307</v>
          </cell>
          <cell r="D62">
            <v>107321</v>
          </cell>
          <cell r="E62" t="b">
            <v>0</v>
          </cell>
          <cell r="F62">
            <v>1</v>
          </cell>
          <cell r="G62">
            <v>61.14</v>
          </cell>
          <cell r="H62">
            <v>279678000</v>
          </cell>
          <cell r="I62">
            <v>1</v>
          </cell>
          <cell r="J62">
            <v>17099512920</v>
          </cell>
          <cell r="K62">
            <v>2.1580064260900227E-3</v>
          </cell>
          <cell r="L62">
            <v>17099512920</v>
          </cell>
          <cell r="M62">
            <v>1</v>
          </cell>
          <cell r="N62">
            <v>2.1580064260900227E-3</v>
          </cell>
          <cell r="O62" t="b">
            <v>0</v>
          </cell>
          <cell r="P62">
            <v>2.3329795761242622E-3</v>
          </cell>
          <cell r="Q62" t="b">
            <v>1</v>
          </cell>
          <cell r="R62" t="b">
            <v>0</v>
          </cell>
          <cell r="S62">
            <v>2.3329795761242627E-3</v>
          </cell>
          <cell r="T62" t="b">
            <v>1</v>
          </cell>
          <cell r="U62" t="b">
            <v>0</v>
          </cell>
          <cell r="V62">
            <v>2.3329795761242627E-3</v>
          </cell>
          <cell r="W62" t="b">
            <v>1</v>
          </cell>
          <cell r="X62">
            <v>0.85026816173310515</v>
          </cell>
          <cell r="Y62" t="b">
            <v>0</v>
          </cell>
          <cell r="Z62">
            <v>0</v>
          </cell>
          <cell r="AA62" t="b">
            <v>0</v>
          </cell>
          <cell r="AB62">
            <v>2.3329795761242648E-3</v>
          </cell>
          <cell r="AC62">
            <v>0.85026816173310538</v>
          </cell>
          <cell r="AD62" t="b">
            <v>0</v>
          </cell>
          <cell r="AE62">
            <v>0</v>
          </cell>
          <cell r="AF62" t="b">
            <v>0</v>
          </cell>
          <cell r="AG62">
            <v>2.332979576124264E-3</v>
          </cell>
          <cell r="AH62">
            <v>0.85026816173310527</v>
          </cell>
          <cell r="AI62" t="b">
            <v>0</v>
          </cell>
          <cell r="AJ62">
            <v>0</v>
          </cell>
          <cell r="AK62" t="b">
            <v>0</v>
          </cell>
          <cell r="AL62">
            <v>2.3329795761242653E-3</v>
          </cell>
          <cell r="AM62">
            <v>0.85026816173310538</v>
          </cell>
          <cell r="AN62" t="b">
            <v>0</v>
          </cell>
          <cell r="AO62">
            <v>2.3329795761242653E-3</v>
          </cell>
          <cell r="AP62">
            <v>2.3329795761242653E-3</v>
          </cell>
        </row>
        <row r="63">
          <cell r="C63">
            <v>294722</v>
          </cell>
          <cell r="D63">
            <v>133143</v>
          </cell>
          <cell r="E63" t="b">
            <v>0</v>
          </cell>
          <cell r="F63">
            <v>1</v>
          </cell>
          <cell r="G63">
            <v>114.65</v>
          </cell>
          <cell r="H63">
            <v>144986000</v>
          </cell>
          <cell r="I63">
            <v>1</v>
          </cell>
          <cell r="J63">
            <v>16622644900</v>
          </cell>
          <cell r="K63">
            <v>2.0978243462628728E-3</v>
          </cell>
          <cell r="L63">
            <v>16622644900</v>
          </cell>
          <cell r="M63">
            <v>1</v>
          </cell>
          <cell r="N63">
            <v>2.0978243462628728E-3</v>
          </cell>
          <cell r="O63" t="b">
            <v>0</v>
          </cell>
          <cell r="P63">
            <v>2.2679178777956759E-3</v>
          </cell>
          <cell r="Q63" t="b">
            <v>1</v>
          </cell>
          <cell r="R63" t="b">
            <v>0</v>
          </cell>
          <cell r="S63">
            <v>2.2679178777956764E-3</v>
          </cell>
          <cell r="T63" t="b">
            <v>1</v>
          </cell>
          <cell r="U63" t="b">
            <v>0</v>
          </cell>
          <cell r="V63">
            <v>2.2679178777956764E-3</v>
          </cell>
          <cell r="W63" t="b">
            <v>1</v>
          </cell>
          <cell r="X63">
            <v>0.85253607961090083</v>
          </cell>
          <cell r="Y63" t="b">
            <v>0</v>
          </cell>
          <cell r="Z63">
            <v>0</v>
          </cell>
          <cell r="AA63" t="b">
            <v>0</v>
          </cell>
          <cell r="AB63">
            <v>2.2679178777956785E-3</v>
          </cell>
          <cell r="AC63">
            <v>0.85253607961090105</v>
          </cell>
          <cell r="AD63" t="b">
            <v>0</v>
          </cell>
          <cell r="AE63">
            <v>0</v>
          </cell>
          <cell r="AF63" t="b">
            <v>0</v>
          </cell>
          <cell r="AG63">
            <v>2.2679178777956777E-3</v>
          </cell>
          <cell r="AH63">
            <v>0.85253607961090094</v>
          </cell>
          <cell r="AI63" t="b">
            <v>0</v>
          </cell>
          <cell r="AJ63">
            <v>0</v>
          </cell>
          <cell r="AK63" t="b">
            <v>0</v>
          </cell>
          <cell r="AL63">
            <v>2.267917877795679E-3</v>
          </cell>
          <cell r="AM63">
            <v>0.85253607961090105</v>
          </cell>
          <cell r="AN63" t="b">
            <v>0</v>
          </cell>
          <cell r="AO63">
            <v>2.267917877795679E-3</v>
          </cell>
          <cell r="AP63">
            <v>2.267917877795679E-3</v>
          </cell>
        </row>
        <row r="64">
          <cell r="C64">
            <v>281936</v>
          </cell>
          <cell r="D64">
            <v>21132</v>
          </cell>
          <cell r="E64" t="b">
            <v>0</v>
          </cell>
          <cell r="F64">
            <v>1</v>
          </cell>
          <cell r="G64">
            <v>62.07</v>
          </cell>
          <cell r="H64">
            <v>255764000</v>
          </cell>
          <cell r="I64">
            <v>1</v>
          </cell>
          <cell r="J64">
            <v>15875271480</v>
          </cell>
          <cell r="K64">
            <v>2.0035037272724647E-3</v>
          </cell>
          <cell r="L64">
            <v>15875271480</v>
          </cell>
          <cell r="M64">
            <v>1</v>
          </cell>
          <cell r="N64">
            <v>2.0035037272724647E-3</v>
          </cell>
          <cell r="O64" t="b">
            <v>0</v>
          </cell>
          <cell r="P64">
            <v>2.1659496560834201E-3</v>
          </cell>
          <cell r="Q64" t="b">
            <v>1</v>
          </cell>
          <cell r="R64" t="b">
            <v>0</v>
          </cell>
          <cell r="S64">
            <v>2.1659496560834206E-3</v>
          </cell>
          <cell r="T64" t="b">
            <v>1</v>
          </cell>
          <cell r="U64" t="b">
            <v>0</v>
          </cell>
          <cell r="V64">
            <v>2.1659496560834206E-3</v>
          </cell>
          <cell r="W64" t="b">
            <v>1</v>
          </cell>
          <cell r="X64">
            <v>0.85470202926698424</v>
          </cell>
          <cell r="Y64" t="b">
            <v>0</v>
          </cell>
          <cell r="Z64">
            <v>0</v>
          </cell>
          <cell r="AA64" t="b">
            <v>0</v>
          </cell>
          <cell r="AB64">
            <v>2.1659496560834227E-3</v>
          </cell>
          <cell r="AC64">
            <v>0.85470202926698446</v>
          </cell>
          <cell r="AD64" t="b">
            <v>0</v>
          </cell>
          <cell r="AE64">
            <v>0</v>
          </cell>
          <cell r="AF64" t="b">
            <v>0</v>
          </cell>
          <cell r="AG64">
            <v>2.1659496560834219E-3</v>
          </cell>
          <cell r="AH64">
            <v>0.85470202926698435</v>
          </cell>
          <cell r="AI64" t="b">
            <v>0</v>
          </cell>
          <cell r="AJ64">
            <v>0</v>
          </cell>
          <cell r="AK64" t="b">
            <v>0</v>
          </cell>
          <cell r="AL64">
            <v>2.1659496560834232E-3</v>
          </cell>
          <cell r="AM64">
            <v>0.85470202926698446</v>
          </cell>
          <cell r="AN64" t="b">
            <v>0</v>
          </cell>
          <cell r="AO64">
            <v>2.1659496560834232E-3</v>
          </cell>
          <cell r="AP64">
            <v>2.1659496560834232E-3</v>
          </cell>
        </row>
        <row r="65">
          <cell r="C65">
            <v>37846</v>
          </cell>
          <cell r="D65">
            <v>25648</v>
          </cell>
          <cell r="E65" t="b">
            <v>0</v>
          </cell>
          <cell r="F65">
            <v>1</v>
          </cell>
          <cell r="G65">
            <v>55.23</v>
          </cell>
          <cell r="H65">
            <v>287062000</v>
          </cell>
          <cell r="I65">
            <v>1</v>
          </cell>
          <cell r="J65">
            <v>15854434260</v>
          </cell>
          <cell r="K65">
            <v>2.0008740117435941E-3</v>
          </cell>
          <cell r="L65">
            <v>15854434260</v>
          </cell>
          <cell r="M65">
            <v>1</v>
          </cell>
          <cell r="N65">
            <v>2.0008740117435941E-3</v>
          </cell>
          <cell r="O65" t="b">
            <v>0</v>
          </cell>
          <cell r="P65">
            <v>2.1631067207956932E-3</v>
          </cell>
          <cell r="Q65" t="b">
            <v>1</v>
          </cell>
          <cell r="R65" t="b">
            <v>0</v>
          </cell>
          <cell r="S65">
            <v>2.1631067207956937E-3</v>
          </cell>
          <cell r="T65" t="b">
            <v>1</v>
          </cell>
          <cell r="U65" t="b">
            <v>0</v>
          </cell>
          <cell r="V65">
            <v>2.1631067207956937E-3</v>
          </cell>
          <cell r="W65" t="b">
            <v>1</v>
          </cell>
          <cell r="X65">
            <v>0.85686513598777991</v>
          </cell>
          <cell r="Y65" t="b">
            <v>0</v>
          </cell>
          <cell r="Z65">
            <v>0</v>
          </cell>
          <cell r="AA65" t="b">
            <v>0</v>
          </cell>
          <cell r="AB65">
            <v>2.1631067207956958E-3</v>
          </cell>
          <cell r="AC65">
            <v>0.85686513598778014</v>
          </cell>
          <cell r="AD65" t="b">
            <v>0</v>
          </cell>
          <cell r="AE65">
            <v>0</v>
          </cell>
          <cell r="AF65" t="b">
            <v>0</v>
          </cell>
          <cell r="AG65">
            <v>2.163106720795695E-3</v>
          </cell>
          <cell r="AH65">
            <v>0.85686513598778002</v>
          </cell>
          <cell r="AI65" t="b">
            <v>0</v>
          </cell>
          <cell r="AJ65">
            <v>0</v>
          </cell>
          <cell r="AK65" t="b">
            <v>0</v>
          </cell>
          <cell r="AL65">
            <v>2.1631067207956963E-3</v>
          </cell>
          <cell r="AM65">
            <v>0.85686513598778014</v>
          </cell>
          <cell r="AN65" t="b">
            <v>0</v>
          </cell>
          <cell r="AO65">
            <v>2.1631067207956963E-3</v>
          </cell>
          <cell r="AP65">
            <v>2.1631067207956963E-3</v>
          </cell>
        </row>
        <row r="66">
          <cell r="C66">
            <v>485972</v>
          </cell>
          <cell r="D66">
            <v>154849</v>
          </cell>
          <cell r="E66" t="b">
            <v>0</v>
          </cell>
          <cell r="F66">
            <v>1</v>
          </cell>
          <cell r="G66">
            <v>161.26</v>
          </cell>
          <cell r="H66">
            <v>92963000</v>
          </cell>
          <cell r="I66">
            <v>1</v>
          </cell>
          <cell r="J66">
            <v>14991213380</v>
          </cell>
          <cell r="K66">
            <v>1.8919331188134644E-3</v>
          </cell>
          <cell r="L66">
            <v>14991213380</v>
          </cell>
          <cell r="M66">
            <v>1</v>
          </cell>
          <cell r="N66">
            <v>1.8919331188134644E-3</v>
          </cell>
          <cell r="O66" t="b">
            <v>0</v>
          </cell>
          <cell r="P66">
            <v>2.0453327998573643E-3</v>
          </cell>
          <cell r="Q66" t="b">
            <v>1</v>
          </cell>
          <cell r="R66" t="b">
            <v>0</v>
          </cell>
          <cell r="S66">
            <v>2.0453327998573648E-3</v>
          </cell>
          <cell r="T66" t="b">
            <v>1</v>
          </cell>
          <cell r="U66" t="b">
            <v>0</v>
          </cell>
          <cell r="V66">
            <v>2.0453327998573648E-3</v>
          </cell>
          <cell r="W66" t="b">
            <v>1</v>
          </cell>
          <cell r="X66">
            <v>0.85891046878763733</v>
          </cell>
          <cell r="Y66" t="b">
            <v>0</v>
          </cell>
          <cell r="Z66">
            <v>0</v>
          </cell>
          <cell r="AA66" t="b">
            <v>0</v>
          </cell>
          <cell r="AB66">
            <v>2.0453327998573665E-3</v>
          </cell>
          <cell r="AC66">
            <v>0.85891046878763755</v>
          </cell>
          <cell r="AD66" t="b">
            <v>0</v>
          </cell>
          <cell r="AE66">
            <v>0</v>
          </cell>
          <cell r="AF66" t="b">
            <v>0</v>
          </cell>
          <cell r="AG66">
            <v>2.0453327998573656E-3</v>
          </cell>
          <cell r="AH66">
            <v>0.85891046878763744</v>
          </cell>
          <cell r="AI66" t="b">
            <v>0</v>
          </cell>
          <cell r="AJ66">
            <v>0</v>
          </cell>
          <cell r="AK66" t="b">
            <v>0</v>
          </cell>
          <cell r="AL66">
            <v>2.0453327998573665E-3</v>
          </cell>
          <cell r="AM66">
            <v>0.85891046878763755</v>
          </cell>
          <cell r="AN66" t="b">
            <v>0</v>
          </cell>
          <cell r="AO66">
            <v>2.0453327998573665E-3</v>
          </cell>
          <cell r="AP66">
            <v>2.0453327998573665E-3</v>
          </cell>
        </row>
        <row r="67">
          <cell r="C67">
            <v>42439</v>
          </cell>
          <cell r="D67">
            <v>4799</v>
          </cell>
          <cell r="E67" t="b">
            <v>0</v>
          </cell>
          <cell r="F67">
            <v>1</v>
          </cell>
          <cell r="G67">
            <v>120.34</v>
          </cell>
          <cell r="H67">
            <v>137348000</v>
          </cell>
          <cell r="I67">
            <v>0.88</v>
          </cell>
          <cell r="J67">
            <v>14545043321.6</v>
          </cell>
          <cell r="K67">
            <v>1.8356252077249562E-3</v>
          </cell>
          <cell r="L67">
            <v>14545043321.6</v>
          </cell>
          <cell r="M67">
            <v>1</v>
          </cell>
          <cell r="N67">
            <v>1.8356252077249562E-3</v>
          </cell>
          <cell r="O67" t="b">
            <v>0</v>
          </cell>
          <cell r="P67">
            <v>1.9844593914395197E-3</v>
          </cell>
          <cell r="Q67" t="b">
            <v>1</v>
          </cell>
          <cell r="R67" t="b">
            <v>0</v>
          </cell>
          <cell r="S67">
            <v>1.9844593914395202E-3</v>
          </cell>
          <cell r="T67" t="b">
            <v>1</v>
          </cell>
          <cell r="U67" t="b">
            <v>0</v>
          </cell>
          <cell r="V67">
            <v>1.9844593914395202E-3</v>
          </cell>
          <cell r="W67" t="b">
            <v>1</v>
          </cell>
          <cell r="X67">
            <v>0.86089492817907687</v>
          </cell>
          <cell r="Y67" t="b">
            <v>0</v>
          </cell>
          <cell r="Z67">
            <v>0</v>
          </cell>
          <cell r="AA67" t="b">
            <v>0</v>
          </cell>
          <cell r="AB67">
            <v>1.9844593914395219E-3</v>
          </cell>
          <cell r="AC67">
            <v>0.86089492817907709</v>
          </cell>
          <cell r="AD67" t="b">
            <v>0</v>
          </cell>
          <cell r="AE67">
            <v>0</v>
          </cell>
          <cell r="AF67" t="b">
            <v>0</v>
          </cell>
          <cell r="AG67">
            <v>1.9844593914395215E-3</v>
          </cell>
          <cell r="AH67">
            <v>0.86089492817907698</v>
          </cell>
          <cell r="AI67" t="b">
            <v>0</v>
          </cell>
          <cell r="AJ67">
            <v>0</v>
          </cell>
          <cell r="AK67" t="b">
            <v>0</v>
          </cell>
          <cell r="AL67">
            <v>1.9844593914395228E-3</v>
          </cell>
          <cell r="AM67">
            <v>0.86089492817907709</v>
          </cell>
          <cell r="AN67" t="b">
            <v>0</v>
          </cell>
          <cell r="AO67">
            <v>1.9844593914395228E-3</v>
          </cell>
          <cell r="AP67">
            <v>1.9844593914395228E-3</v>
          </cell>
        </row>
        <row r="68">
          <cell r="C68">
            <v>4496</v>
          </cell>
          <cell r="D68">
            <v>15153</v>
          </cell>
          <cell r="E68" t="b">
            <v>0</v>
          </cell>
          <cell r="F68">
            <v>1</v>
          </cell>
          <cell r="G68">
            <v>86.91</v>
          </cell>
          <cell r="H68">
            <v>182306000</v>
          </cell>
          <cell r="I68">
            <v>0.91</v>
          </cell>
          <cell r="J68">
            <v>14418235158.6</v>
          </cell>
          <cell r="K68">
            <v>1.8196216623658015E-3</v>
          </cell>
          <cell r="L68">
            <v>14418235158.6</v>
          </cell>
          <cell r="M68">
            <v>1</v>
          </cell>
          <cell r="N68">
            <v>1.8196216623658015E-3</v>
          </cell>
          <cell r="O68" t="b">
            <v>0</v>
          </cell>
          <cell r="P68">
            <v>1.9671582638723824E-3</v>
          </cell>
          <cell r="Q68" t="b">
            <v>1</v>
          </cell>
          <cell r="R68" t="b">
            <v>0</v>
          </cell>
          <cell r="S68">
            <v>1.9671582638723828E-3</v>
          </cell>
          <cell r="T68" t="b">
            <v>1</v>
          </cell>
          <cell r="U68" t="b">
            <v>0</v>
          </cell>
          <cell r="V68">
            <v>1.9671582638723828E-3</v>
          </cell>
          <cell r="W68" t="b">
            <v>1</v>
          </cell>
          <cell r="X68">
            <v>0.86286208644294926</v>
          </cell>
          <cell r="Y68" t="b">
            <v>0</v>
          </cell>
          <cell r="Z68">
            <v>0</v>
          </cell>
          <cell r="AA68" t="b">
            <v>0</v>
          </cell>
          <cell r="AB68">
            <v>1.9671582638723845E-3</v>
          </cell>
          <cell r="AC68">
            <v>0.86286208644294948</v>
          </cell>
          <cell r="AD68" t="b">
            <v>0</v>
          </cell>
          <cell r="AE68">
            <v>0</v>
          </cell>
          <cell r="AF68" t="b">
            <v>0</v>
          </cell>
          <cell r="AG68">
            <v>1.9671582638723837E-3</v>
          </cell>
          <cell r="AH68">
            <v>0.86286208644294937</v>
          </cell>
          <cell r="AI68" t="b">
            <v>0</v>
          </cell>
          <cell r="AJ68">
            <v>0</v>
          </cell>
          <cell r="AK68" t="b">
            <v>0</v>
          </cell>
          <cell r="AL68">
            <v>1.967158263872385E-3</v>
          </cell>
          <cell r="AM68">
            <v>0.86286208644294948</v>
          </cell>
          <cell r="AN68" t="b">
            <v>0</v>
          </cell>
          <cell r="AO68">
            <v>1.967158263872385E-3</v>
          </cell>
          <cell r="AP68">
            <v>1.967158263872385E-3</v>
          </cell>
        </row>
        <row r="69">
          <cell r="C69">
            <v>18079</v>
          </cell>
          <cell r="D69">
            <v>804</v>
          </cell>
          <cell r="E69" t="b">
            <v>0</v>
          </cell>
          <cell r="F69">
            <v>1</v>
          </cell>
          <cell r="G69">
            <v>170.87</v>
          </cell>
          <cell r="H69">
            <v>84017000</v>
          </cell>
          <cell r="I69">
            <v>1</v>
          </cell>
          <cell r="J69">
            <v>14355984790</v>
          </cell>
          <cell r="K69">
            <v>1.8117654914857439E-3</v>
          </cell>
          <cell r="L69">
            <v>14355984790</v>
          </cell>
          <cell r="M69">
            <v>1</v>
          </cell>
          <cell r="N69">
            <v>1.8117654914857439E-3</v>
          </cell>
          <cell r="O69" t="b">
            <v>0</v>
          </cell>
          <cell r="P69">
            <v>1.9586651074164378E-3</v>
          </cell>
          <cell r="Q69" t="b">
            <v>1</v>
          </cell>
          <cell r="R69" t="b">
            <v>0</v>
          </cell>
          <cell r="S69">
            <v>1.9586651074164382E-3</v>
          </cell>
          <cell r="T69" t="b">
            <v>1</v>
          </cell>
          <cell r="U69" t="b">
            <v>0</v>
          </cell>
          <cell r="V69">
            <v>1.9586651074164382E-3</v>
          </cell>
          <cell r="W69" t="b">
            <v>1</v>
          </cell>
          <cell r="X69">
            <v>0.86482075155036575</v>
          </cell>
          <cell r="Y69" t="b">
            <v>0</v>
          </cell>
          <cell r="Z69">
            <v>0</v>
          </cell>
          <cell r="AA69" t="b">
            <v>0</v>
          </cell>
          <cell r="AB69">
            <v>1.95866510741644E-3</v>
          </cell>
          <cell r="AC69">
            <v>0.86482075155036597</v>
          </cell>
          <cell r="AD69" t="b">
            <v>0</v>
          </cell>
          <cell r="AE69">
            <v>0</v>
          </cell>
          <cell r="AF69" t="b">
            <v>0</v>
          </cell>
          <cell r="AG69">
            <v>1.9586651074164391E-3</v>
          </cell>
          <cell r="AH69">
            <v>0.86482075155036586</v>
          </cell>
          <cell r="AI69" t="b">
            <v>0</v>
          </cell>
          <cell r="AJ69">
            <v>0</v>
          </cell>
          <cell r="AK69" t="b">
            <v>0</v>
          </cell>
          <cell r="AL69">
            <v>1.9586651074164404E-3</v>
          </cell>
          <cell r="AM69">
            <v>0.86482075155036597</v>
          </cell>
          <cell r="AN69" t="b">
            <v>0</v>
          </cell>
          <cell r="AO69">
            <v>1.9586651074164404E-3</v>
          </cell>
          <cell r="AP69">
            <v>1.9586651074164404E-3</v>
          </cell>
        </row>
        <row r="70">
          <cell r="C70">
            <v>44387</v>
          </cell>
          <cell r="D70">
            <v>1699</v>
          </cell>
          <cell r="E70" t="b">
            <v>0</v>
          </cell>
          <cell r="F70">
            <v>1</v>
          </cell>
          <cell r="G70">
            <v>118.77</v>
          </cell>
          <cell r="H70">
            <v>117920000</v>
          </cell>
          <cell r="I70">
            <v>1</v>
          </cell>
          <cell r="J70">
            <v>14005358400</v>
          </cell>
          <cell r="K70">
            <v>1.7675154589662943E-3</v>
          </cell>
          <cell r="L70">
            <v>14005358400</v>
          </cell>
          <cell r="M70">
            <v>1</v>
          </cell>
          <cell r="N70">
            <v>1.7675154589662943E-3</v>
          </cell>
          <cell r="O70" t="b">
            <v>0</v>
          </cell>
          <cell r="P70">
            <v>1.9108272414756233E-3</v>
          </cell>
          <cell r="Q70" t="b">
            <v>1</v>
          </cell>
          <cell r="R70" t="b">
            <v>0</v>
          </cell>
          <cell r="S70">
            <v>1.9108272414756235E-3</v>
          </cell>
          <cell r="T70" t="b">
            <v>1</v>
          </cell>
          <cell r="U70" t="b">
            <v>0</v>
          </cell>
          <cell r="V70">
            <v>1.9108272414756235E-3</v>
          </cell>
          <cell r="W70" t="b">
            <v>1</v>
          </cell>
          <cell r="X70">
            <v>0.86673157879184137</v>
          </cell>
          <cell r="Y70" t="b">
            <v>0</v>
          </cell>
          <cell r="Z70">
            <v>0</v>
          </cell>
          <cell r="AA70" t="b">
            <v>0</v>
          </cell>
          <cell r="AB70">
            <v>1.9108272414756252E-3</v>
          </cell>
          <cell r="AC70">
            <v>0.86673157879184159</v>
          </cell>
          <cell r="AD70" t="b">
            <v>0</v>
          </cell>
          <cell r="AE70">
            <v>0</v>
          </cell>
          <cell r="AF70" t="b">
            <v>0</v>
          </cell>
          <cell r="AG70">
            <v>1.9108272414756244E-3</v>
          </cell>
          <cell r="AH70">
            <v>0.86673157879184148</v>
          </cell>
          <cell r="AI70" t="b">
            <v>0</v>
          </cell>
          <cell r="AJ70">
            <v>0</v>
          </cell>
          <cell r="AK70" t="b">
            <v>0</v>
          </cell>
          <cell r="AL70">
            <v>1.9108272414756254E-3</v>
          </cell>
          <cell r="AM70">
            <v>0.86673157879184159</v>
          </cell>
          <cell r="AN70" t="b">
            <v>0</v>
          </cell>
          <cell r="AO70">
            <v>1.9108272414756254E-3</v>
          </cell>
          <cell r="AP70">
            <v>1.9108272414756254E-3</v>
          </cell>
        </row>
        <row r="71">
          <cell r="C71">
            <v>15488</v>
          </cell>
          <cell r="D71">
            <v>2547</v>
          </cell>
          <cell r="E71" t="b">
            <v>0</v>
          </cell>
          <cell r="F71">
            <v>1</v>
          </cell>
          <cell r="G71">
            <v>108.25</v>
          </cell>
          <cell r="H71">
            <v>135525000</v>
          </cell>
          <cell r="I71">
            <v>0.95</v>
          </cell>
          <cell r="J71">
            <v>13937052187.5</v>
          </cell>
          <cell r="K71">
            <v>1.758895023623691E-3</v>
          </cell>
          <cell r="L71">
            <v>13937052187.5</v>
          </cell>
          <cell r="M71">
            <v>1</v>
          </cell>
          <cell r="N71">
            <v>1.758895023623691E-3</v>
          </cell>
          <cell r="O71" t="b">
            <v>0</v>
          </cell>
          <cell r="P71">
            <v>1.901507853290097E-3</v>
          </cell>
          <cell r="Q71" t="b">
            <v>1</v>
          </cell>
          <cell r="R71" t="b">
            <v>0</v>
          </cell>
          <cell r="S71">
            <v>1.9015078532900972E-3</v>
          </cell>
          <cell r="T71" t="b">
            <v>1</v>
          </cell>
          <cell r="U71" t="b">
            <v>0</v>
          </cell>
          <cell r="V71">
            <v>1.9015078532900972E-3</v>
          </cell>
          <cell r="W71" t="b">
            <v>1</v>
          </cell>
          <cell r="X71">
            <v>0.8686330866451315</v>
          </cell>
          <cell r="Y71" t="b">
            <v>0</v>
          </cell>
          <cell r="Z71">
            <v>0</v>
          </cell>
          <cell r="AA71" t="b">
            <v>0</v>
          </cell>
          <cell r="AB71">
            <v>1.9015078532900989E-3</v>
          </cell>
          <cell r="AC71">
            <v>0.86863308664513172</v>
          </cell>
          <cell r="AD71" t="b">
            <v>0</v>
          </cell>
          <cell r="AE71">
            <v>0</v>
          </cell>
          <cell r="AF71" t="b">
            <v>0</v>
          </cell>
          <cell r="AG71">
            <v>1.9015078532900983E-3</v>
          </cell>
          <cell r="AH71">
            <v>0.86863308664513161</v>
          </cell>
          <cell r="AI71" t="b">
            <v>0</v>
          </cell>
          <cell r="AJ71">
            <v>0</v>
          </cell>
          <cell r="AK71" t="b">
            <v>0</v>
          </cell>
          <cell r="AL71">
            <v>1.9015078532900994E-3</v>
          </cell>
          <cell r="AM71">
            <v>0.86863308664513172</v>
          </cell>
          <cell r="AN71" t="b">
            <v>0</v>
          </cell>
          <cell r="AO71">
            <v>1.9015078532900994E-3</v>
          </cell>
          <cell r="AP71">
            <v>1.9015078532900994E-3</v>
          </cell>
        </row>
        <row r="72">
          <cell r="C72">
            <v>8782</v>
          </cell>
          <cell r="D72">
            <v>14585</v>
          </cell>
          <cell r="E72" t="b">
            <v>0</v>
          </cell>
          <cell r="F72">
            <v>1</v>
          </cell>
          <cell r="G72">
            <v>90.12</v>
          </cell>
          <cell r="H72">
            <v>149011000</v>
          </cell>
          <cell r="I72">
            <v>1</v>
          </cell>
          <cell r="J72">
            <v>13428871320</v>
          </cell>
          <cell r="K72">
            <v>1.6947611747350291E-3</v>
          </cell>
          <cell r="L72">
            <v>13428871320</v>
          </cell>
          <cell r="M72">
            <v>1</v>
          </cell>
          <cell r="N72">
            <v>1.6947611747350291E-3</v>
          </cell>
          <cell r="O72" t="b">
            <v>0</v>
          </cell>
          <cell r="P72">
            <v>1.8321739728221959E-3</v>
          </cell>
          <cell r="Q72" t="b">
            <v>1</v>
          </cell>
          <cell r="R72" t="b">
            <v>0</v>
          </cell>
          <cell r="S72">
            <v>1.8321739728221962E-3</v>
          </cell>
          <cell r="T72" t="b">
            <v>1</v>
          </cell>
          <cell r="U72" t="b">
            <v>0</v>
          </cell>
          <cell r="V72">
            <v>1.8321739728221962E-3</v>
          </cell>
          <cell r="W72" t="b">
            <v>1</v>
          </cell>
          <cell r="X72">
            <v>0.87046526061795371</v>
          </cell>
          <cell r="Y72" t="b">
            <v>0</v>
          </cell>
          <cell r="Z72">
            <v>0</v>
          </cell>
          <cell r="AA72" t="b">
            <v>0</v>
          </cell>
          <cell r="AB72">
            <v>1.8321739728221979E-3</v>
          </cell>
          <cell r="AC72">
            <v>0.87046526061795393</v>
          </cell>
          <cell r="AD72" t="b">
            <v>0</v>
          </cell>
          <cell r="AE72">
            <v>0</v>
          </cell>
          <cell r="AF72" t="b">
            <v>0</v>
          </cell>
          <cell r="AG72">
            <v>1.8321739728221972E-3</v>
          </cell>
          <cell r="AH72">
            <v>0.87046526061795382</v>
          </cell>
          <cell r="AI72" t="b">
            <v>0</v>
          </cell>
          <cell r="AJ72">
            <v>0</v>
          </cell>
          <cell r="AK72" t="b">
            <v>0</v>
          </cell>
          <cell r="AL72">
            <v>1.8321739728221983E-3</v>
          </cell>
          <cell r="AM72">
            <v>0.87046526061795393</v>
          </cell>
          <cell r="AN72" t="b">
            <v>0</v>
          </cell>
          <cell r="AO72">
            <v>1.8321739728221983E-3</v>
          </cell>
          <cell r="AP72">
            <v>1.8321739728221983E-3</v>
          </cell>
        </row>
        <row r="73">
          <cell r="C73">
            <v>29170</v>
          </cell>
          <cell r="D73">
            <v>341</v>
          </cell>
          <cell r="E73" t="b">
            <v>0</v>
          </cell>
          <cell r="F73">
            <v>1</v>
          </cell>
          <cell r="G73">
            <v>78.28</v>
          </cell>
          <cell r="H73">
            <v>170630000</v>
          </cell>
          <cell r="I73">
            <v>1</v>
          </cell>
          <cell r="J73">
            <v>13356916400</v>
          </cell>
          <cell r="K73">
            <v>1.685680262285928E-3</v>
          </cell>
          <cell r="L73">
            <v>13356916400</v>
          </cell>
          <cell r="M73">
            <v>1</v>
          </cell>
          <cell r="N73">
            <v>1.685680262285928E-3</v>
          </cell>
          <cell r="O73" t="b">
            <v>0</v>
          </cell>
          <cell r="P73">
            <v>1.8223567716219612E-3</v>
          </cell>
          <cell r="Q73" t="b">
            <v>1</v>
          </cell>
          <cell r="R73" t="b">
            <v>0</v>
          </cell>
          <cell r="S73">
            <v>1.8223567716219614E-3</v>
          </cell>
          <cell r="T73" t="b">
            <v>1</v>
          </cell>
          <cell r="U73" t="b">
            <v>0</v>
          </cell>
          <cell r="V73">
            <v>1.8223567716219614E-3</v>
          </cell>
          <cell r="W73" t="b">
            <v>1</v>
          </cell>
          <cell r="X73">
            <v>0.87228761738957572</v>
          </cell>
          <cell r="Y73" t="b">
            <v>0</v>
          </cell>
          <cell r="Z73">
            <v>0</v>
          </cell>
          <cell r="AA73" t="b">
            <v>0</v>
          </cell>
          <cell r="AB73">
            <v>1.8223567716219632E-3</v>
          </cell>
          <cell r="AC73">
            <v>0.87228761738957594</v>
          </cell>
          <cell r="AD73" t="b">
            <v>0</v>
          </cell>
          <cell r="AE73">
            <v>0</v>
          </cell>
          <cell r="AF73" t="b">
            <v>0</v>
          </cell>
          <cell r="AG73">
            <v>1.8223567716219625E-3</v>
          </cell>
          <cell r="AH73">
            <v>0.87228761738957583</v>
          </cell>
          <cell r="AI73" t="b">
            <v>0</v>
          </cell>
          <cell r="AJ73">
            <v>0</v>
          </cell>
          <cell r="AK73" t="b">
            <v>0</v>
          </cell>
          <cell r="AL73">
            <v>1.8223567716219636E-3</v>
          </cell>
          <cell r="AM73">
            <v>0.87228761738957594</v>
          </cell>
          <cell r="AN73" t="b">
            <v>0</v>
          </cell>
          <cell r="AO73">
            <v>1.8223567716219636E-3</v>
          </cell>
          <cell r="AP73">
            <v>1.8223567716219636E-3</v>
          </cell>
        </row>
        <row r="74">
          <cell r="C74">
            <v>3950</v>
          </cell>
          <cell r="D74">
            <v>14563</v>
          </cell>
          <cell r="E74" t="b">
            <v>0</v>
          </cell>
          <cell r="F74">
            <v>1</v>
          </cell>
          <cell r="G74">
            <v>21.3</v>
          </cell>
          <cell r="H74">
            <v>621539000</v>
          </cell>
          <cell r="I74">
            <v>1</v>
          </cell>
          <cell r="J74">
            <v>13238780700</v>
          </cell>
          <cell r="K74">
            <v>1.6707712060488663E-3</v>
          </cell>
          <cell r="L74">
            <v>13238780700</v>
          </cell>
          <cell r="M74">
            <v>1</v>
          </cell>
          <cell r="N74">
            <v>1.6707712060488663E-3</v>
          </cell>
          <cell r="O74" t="b">
            <v>0</v>
          </cell>
          <cell r="P74">
            <v>1.8062388753637122E-3</v>
          </cell>
          <cell r="Q74" t="b">
            <v>1</v>
          </cell>
          <cell r="R74" t="b">
            <v>0</v>
          </cell>
          <cell r="S74">
            <v>1.8062388753637127E-3</v>
          </cell>
          <cell r="T74" t="b">
            <v>1</v>
          </cell>
          <cell r="U74" t="b">
            <v>0</v>
          </cell>
          <cell r="V74">
            <v>1.8062388753637127E-3</v>
          </cell>
          <cell r="W74" t="b">
            <v>1</v>
          </cell>
          <cell r="X74">
            <v>0.87409385626493941</v>
          </cell>
          <cell r="Y74" t="b">
            <v>0</v>
          </cell>
          <cell r="Z74">
            <v>0</v>
          </cell>
          <cell r="AA74" t="b">
            <v>0</v>
          </cell>
          <cell r="AB74">
            <v>1.8062388753637144E-3</v>
          </cell>
          <cell r="AC74">
            <v>0.87409385626493963</v>
          </cell>
          <cell r="AD74" t="b">
            <v>0</v>
          </cell>
          <cell r="AE74">
            <v>0</v>
          </cell>
          <cell r="AF74" t="b">
            <v>0</v>
          </cell>
          <cell r="AG74">
            <v>1.8062388753637137E-3</v>
          </cell>
          <cell r="AH74">
            <v>0.87409385626493952</v>
          </cell>
          <cell r="AI74" t="b">
            <v>0</v>
          </cell>
          <cell r="AJ74">
            <v>0</v>
          </cell>
          <cell r="AK74" t="b">
            <v>0</v>
          </cell>
          <cell r="AL74">
            <v>1.8062388753637148E-3</v>
          </cell>
          <cell r="AM74">
            <v>0.87409385626493963</v>
          </cell>
          <cell r="AN74" t="b">
            <v>0</v>
          </cell>
          <cell r="AO74">
            <v>1.8062388753637148E-3</v>
          </cell>
          <cell r="AP74">
            <v>1.8062388753637148E-3</v>
          </cell>
        </row>
        <row r="75">
          <cell r="C75">
            <v>25118</v>
          </cell>
          <cell r="D75">
            <v>15977</v>
          </cell>
          <cell r="E75" t="b">
            <v>0</v>
          </cell>
          <cell r="F75">
            <v>1</v>
          </cell>
          <cell r="G75">
            <v>136.54</v>
          </cell>
          <cell r="H75">
            <v>123085000</v>
          </cell>
          <cell r="I75">
            <v>0.78</v>
          </cell>
          <cell r="J75">
            <v>13108700201.999998</v>
          </cell>
          <cell r="K75">
            <v>1.6543546828469296E-3</v>
          </cell>
          <cell r="L75">
            <v>13108700201.999998</v>
          </cell>
          <cell r="M75">
            <v>1</v>
          </cell>
          <cell r="N75">
            <v>1.6543546828469296E-3</v>
          </cell>
          <cell r="O75" t="b">
            <v>0</v>
          </cell>
          <cell r="P75">
            <v>1.7884912853296639E-3</v>
          </cell>
          <cell r="Q75" t="b">
            <v>1</v>
          </cell>
          <cell r="R75" t="b">
            <v>0</v>
          </cell>
          <cell r="S75">
            <v>1.7884912853296641E-3</v>
          </cell>
          <cell r="T75" t="b">
            <v>1</v>
          </cell>
          <cell r="U75" t="b">
            <v>0</v>
          </cell>
          <cell r="V75">
            <v>1.7884912853296641E-3</v>
          </cell>
          <cell r="W75" t="b">
            <v>1</v>
          </cell>
          <cell r="X75">
            <v>0.87588234755026906</v>
          </cell>
          <cell r="Y75" t="b">
            <v>0</v>
          </cell>
          <cell r="Z75">
            <v>0</v>
          </cell>
          <cell r="AA75" t="b">
            <v>0</v>
          </cell>
          <cell r="AB75">
            <v>1.7884912853296658E-3</v>
          </cell>
          <cell r="AC75">
            <v>0.87588234755026928</v>
          </cell>
          <cell r="AD75" t="b">
            <v>0</v>
          </cell>
          <cell r="AE75">
            <v>0</v>
          </cell>
          <cell r="AF75" t="b">
            <v>0</v>
          </cell>
          <cell r="AG75">
            <v>1.788491285329665E-3</v>
          </cell>
          <cell r="AH75">
            <v>0.87588234755026917</v>
          </cell>
          <cell r="AI75" t="b">
            <v>0</v>
          </cell>
          <cell r="AJ75">
            <v>0</v>
          </cell>
          <cell r="AK75" t="b">
            <v>0</v>
          </cell>
          <cell r="AL75">
            <v>1.7884912853296658E-3</v>
          </cell>
          <cell r="AM75">
            <v>0.87588234755026928</v>
          </cell>
          <cell r="AN75" t="b">
            <v>0</v>
          </cell>
          <cell r="AO75">
            <v>1.7884912853296658E-3</v>
          </cell>
          <cell r="AP75">
            <v>1.7884912853296658E-3</v>
          </cell>
        </row>
        <row r="76">
          <cell r="C76">
            <v>25235</v>
          </cell>
          <cell r="D76">
            <v>14691</v>
          </cell>
          <cell r="E76" t="b">
            <v>0</v>
          </cell>
          <cell r="F76">
            <v>1</v>
          </cell>
          <cell r="G76">
            <v>113.42</v>
          </cell>
          <cell r="H76">
            <v>114380000</v>
          </cell>
          <cell r="I76">
            <v>1</v>
          </cell>
          <cell r="J76">
            <v>12972979600</v>
          </cell>
          <cell r="K76">
            <v>1.6372263627223117E-3</v>
          </cell>
          <cell r="L76">
            <v>12972979600</v>
          </cell>
          <cell r="M76">
            <v>1</v>
          </cell>
          <cell r="N76">
            <v>1.6372263627223117E-3</v>
          </cell>
          <cell r="O76" t="b">
            <v>0</v>
          </cell>
          <cell r="P76">
            <v>1.7699741852223885E-3</v>
          </cell>
          <cell r="Q76" t="b">
            <v>1</v>
          </cell>
          <cell r="R76" t="b">
            <v>0</v>
          </cell>
          <cell r="S76">
            <v>1.769974185222389E-3</v>
          </cell>
          <cell r="T76" t="b">
            <v>1</v>
          </cell>
          <cell r="U76" t="b">
            <v>0</v>
          </cell>
          <cell r="V76">
            <v>1.769974185222389E-3</v>
          </cell>
          <cell r="W76" t="b">
            <v>1</v>
          </cell>
          <cell r="X76">
            <v>0.87765232173549146</v>
          </cell>
          <cell r="Y76" t="b">
            <v>0</v>
          </cell>
          <cell r="Z76">
            <v>0</v>
          </cell>
          <cell r="AA76" t="b">
            <v>0</v>
          </cell>
          <cell r="AB76">
            <v>1.7699741852223907E-3</v>
          </cell>
          <cell r="AC76">
            <v>0.87765232173549168</v>
          </cell>
          <cell r="AD76" t="b">
            <v>0</v>
          </cell>
          <cell r="AE76">
            <v>0</v>
          </cell>
          <cell r="AF76" t="b">
            <v>0</v>
          </cell>
          <cell r="AG76">
            <v>1.7699741852223901E-3</v>
          </cell>
          <cell r="AH76">
            <v>0.87765232173549157</v>
          </cell>
          <cell r="AI76" t="b">
            <v>0</v>
          </cell>
          <cell r="AJ76">
            <v>0</v>
          </cell>
          <cell r="AK76" t="b">
            <v>0</v>
          </cell>
          <cell r="AL76">
            <v>1.7699741852223911E-3</v>
          </cell>
          <cell r="AM76">
            <v>0.87765232173549168</v>
          </cell>
          <cell r="AN76" t="b">
            <v>0</v>
          </cell>
          <cell r="AO76">
            <v>1.7699741852223911E-3</v>
          </cell>
          <cell r="AP76">
            <v>1.7699741852223911E-3</v>
          </cell>
        </row>
        <row r="77">
          <cell r="C77">
            <v>352425</v>
          </cell>
          <cell r="D77">
            <v>140770</v>
          </cell>
          <cell r="E77" t="b">
            <v>0</v>
          </cell>
          <cell r="F77">
            <v>1</v>
          </cell>
          <cell r="G77">
            <v>270.89999999999998</v>
          </cell>
          <cell r="H77">
            <v>74391000</v>
          </cell>
          <cell r="I77">
            <v>0.64</v>
          </cell>
          <cell r="J77">
            <v>12897614016</v>
          </cell>
          <cell r="K77">
            <v>1.6277150149231704E-3</v>
          </cell>
          <cell r="L77">
            <v>12897614016</v>
          </cell>
          <cell r="M77">
            <v>1</v>
          </cell>
          <cell r="N77">
            <v>1.6277150149231704E-3</v>
          </cell>
          <cell r="O77" t="b">
            <v>0</v>
          </cell>
          <cell r="P77">
            <v>1.7596916485772055E-3</v>
          </cell>
          <cell r="Q77" t="b">
            <v>1</v>
          </cell>
          <cell r="R77" t="b">
            <v>0</v>
          </cell>
          <cell r="S77">
            <v>1.7596916485772057E-3</v>
          </cell>
          <cell r="T77" t="b">
            <v>1</v>
          </cell>
          <cell r="U77" t="b">
            <v>0</v>
          </cell>
          <cell r="V77">
            <v>1.7596916485772057E-3</v>
          </cell>
          <cell r="W77" t="b">
            <v>1</v>
          </cell>
          <cell r="X77">
            <v>0.87941201338406871</v>
          </cell>
          <cell r="Y77" t="b">
            <v>0</v>
          </cell>
          <cell r="Z77">
            <v>0</v>
          </cell>
          <cell r="AA77" t="b">
            <v>0</v>
          </cell>
          <cell r="AB77">
            <v>1.7596916485772072E-3</v>
          </cell>
          <cell r="AC77">
            <v>0.87941201338406894</v>
          </cell>
          <cell r="AD77" t="b">
            <v>0</v>
          </cell>
          <cell r="AE77">
            <v>0</v>
          </cell>
          <cell r="AF77" t="b">
            <v>0</v>
          </cell>
          <cell r="AG77">
            <v>1.7596916485772066E-3</v>
          </cell>
          <cell r="AH77">
            <v>0.87941201338406882</v>
          </cell>
          <cell r="AI77" t="b">
            <v>0</v>
          </cell>
          <cell r="AJ77">
            <v>0</v>
          </cell>
          <cell r="AK77" t="b">
            <v>0</v>
          </cell>
          <cell r="AL77">
            <v>1.7596916485772074E-3</v>
          </cell>
          <cell r="AM77">
            <v>0.87941201338406894</v>
          </cell>
          <cell r="AN77" t="b">
            <v>0</v>
          </cell>
          <cell r="AO77">
            <v>1.7596916485772074E-3</v>
          </cell>
          <cell r="AP77">
            <v>1.7596916485772074E-3</v>
          </cell>
        </row>
        <row r="78">
          <cell r="C78">
            <v>324626</v>
          </cell>
          <cell r="D78">
            <v>138356</v>
          </cell>
          <cell r="E78" t="b">
            <v>0</v>
          </cell>
          <cell r="F78">
            <v>1</v>
          </cell>
          <cell r="G78">
            <v>84.67</v>
          </cell>
          <cell r="H78">
            <v>151759000</v>
          </cell>
          <cell r="I78">
            <v>1</v>
          </cell>
          <cell r="J78">
            <v>12849434530</v>
          </cell>
          <cell r="K78">
            <v>1.6216346288396518E-3</v>
          </cell>
          <cell r="L78">
            <v>12849434530</v>
          </cell>
          <cell r="M78">
            <v>1</v>
          </cell>
          <cell r="N78">
            <v>1.6216346288396518E-3</v>
          </cell>
          <cell r="O78" t="b">
            <v>0</v>
          </cell>
          <cell r="P78">
            <v>1.7531182591858214E-3</v>
          </cell>
          <cell r="Q78" t="b">
            <v>1</v>
          </cell>
          <cell r="R78" t="b">
            <v>0</v>
          </cell>
          <cell r="S78">
            <v>1.7531182591858216E-3</v>
          </cell>
          <cell r="T78" t="b">
            <v>1</v>
          </cell>
          <cell r="U78" t="b">
            <v>0</v>
          </cell>
          <cell r="V78">
            <v>1.7531182591858216E-3</v>
          </cell>
          <cell r="W78" t="b">
            <v>1</v>
          </cell>
          <cell r="X78">
            <v>0.8811651316432545</v>
          </cell>
          <cell r="Y78" t="b">
            <v>0</v>
          </cell>
          <cell r="Z78">
            <v>0</v>
          </cell>
          <cell r="AA78" t="b">
            <v>0</v>
          </cell>
          <cell r="AB78">
            <v>1.7531182591858231E-3</v>
          </cell>
          <cell r="AC78">
            <v>0.88116513164325472</v>
          </cell>
          <cell r="AD78" t="b">
            <v>0</v>
          </cell>
          <cell r="AE78">
            <v>0</v>
          </cell>
          <cell r="AF78" t="b">
            <v>0</v>
          </cell>
          <cell r="AG78">
            <v>1.7531182591858227E-3</v>
          </cell>
          <cell r="AH78">
            <v>0.88116513164325461</v>
          </cell>
          <cell r="AI78" t="b">
            <v>0</v>
          </cell>
          <cell r="AJ78">
            <v>0</v>
          </cell>
          <cell r="AK78" t="b">
            <v>0</v>
          </cell>
          <cell r="AL78">
            <v>1.7531182591858235E-3</v>
          </cell>
          <cell r="AM78">
            <v>0.88116513164325472</v>
          </cell>
          <cell r="AN78" t="b">
            <v>0</v>
          </cell>
          <cell r="AO78">
            <v>1.7531182591858235E-3</v>
          </cell>
          <cell r="AP78">
            <v>1.7531182591858235E-3</v>
          </cell>
        </row>
        <row r="79">
          <cell r="C79">
            <v>9699</v>
          </cell>
          <cell r="D79">
            <v>5676</v>
          </cell>
          <cell r="E79" t="b">
            <v>0</v>
          </cell>
          <cell r="F79">
            <v>1</v>
          </cell>
          <cell r="G79">
            <v>137.37</v>
          </cell>
          <cell r="H79">
            <v>91240000</v>
          </cell>
          <cell r="I79">
            <v>1</v>
          </cell>
          <cell r="J79">
            <v>12533638800</v>
          </cell>
          <cell r="K79">
            <v>1.5817803231725762E-3</v>
          </cell>
          <cell r="L79">
            <v>12533638800</v>
          </cell>
          <cell r="M79">
            <v>1</v>
          </cell>
          <cell r="N79">
            <v>1.5817803231725762E-3</v>
          </cell>
          <cell r="O79" t="b">
            <v>0</v>
          </cell>
          <cell r="P79">
            <v>1.7100325296820567E-3</v>
          </cell>
          <cell r="Q79" t="b">
            <v>1</v>
          </cell>
          <cell r="R79" t="b">
            <v>0</v>
          </cell>
          <cell r="S79">
            <v>1.7100325296820569E-3</v>
          </cell>
          <cell r="T79" t="b">
            <v>1</v>
          </cell>
          <cell r="U79" t="b">
            <v>0</v>
          </cell>
          <cell r="V79">
            <v>1.7100325296820569E-3</v>
          </cell>
          <cell r="W79" t="b">
            <v>1</v>
          </cell>
          <cell r="X79">
            <v>0.88287516417293654</v>
          </cell>
          <cell r="Y79" t="b">
            <v>0</v>
          </cell>
          <cell r="Z79">
            <v>0</v>
          </cell>
          <cell r="AA79" t="b">
            <v>0</v>
          </cell>
          <cell r="AB79">
            <v>1.7100325296820586E-3</v>
          </cell>
          <cell r="AC79">
            <v>0.88287516417293677</v>
          </cell>
          <cell r="AD79" t="b">
            <v>0</v>
          </cell>
          <cell r="AE79">
            <v>0</v>
          </cell>
          <cell r="AF79" t="b">
            <v>0</v>
          </cell>
          <cell r="AG79">
            <v>1.710032529682058E-3</v>
          </cell>
          <cell r="AH79">
            <v>0.88287516417293666</v>
          </cell>
          <cell r="AI79" t="b">
            <v>0</v>
          </cell>
          <cell r="AJ79">
            <v>0</v>
          </cell>
          <cell r="AK79" t="b">
            <v>0</v>
          </cell>
          <cell r="AL79">
            <v>1.7100325296820591E-3</v>
          </cell>
          <cell r="AM79">
            <v>0.88287516417293677</v>
          </cell>
          <cell r="AN79" t="b">
            <v>0</v>
          </cell>
          <cell r="AO79">
            <v>1.7100325296820591E-3</v>
          </cell>
          <cell r="AP79">
            <v>1.7100325296820591E-3</v>
          </cell>
        </row>
        <row r="80">
          <cell r="C80">
            <v>4234</v>
          </cell>
          <cell r="D80">
            <v>1921</v>
          </cell>
          <cell r="E80" t="b">
            <v>0</v>
          </cell>
          <cell r="F80">
            <v>1</v>
          </cell>
          <cell r="G80">
            <v>44.08</v>
          </cell>
          <cell r="H80">
            <v>281906000</v>
          </cell>
          <cell r="I80">
            <v>1</v>
          </cell>
          <cell r="J80">
            <v>12426416480</v>
          </cell>
          <cell r="K80">
            <v>1.5682485660597964E-3</v>
          </cell>
          <cell r="L80">
            <v>12426416480</v>
          </cell>
          <cell r="M80">
            <v>1</v>
          </cell>
          <cell r="N80">
            <v>1.5682485660597964E-3</v>
          </cell>
          <cell r="O80" t="b">
            <v>0</v>
          </cell>
          <cell r="P80">
            <v>1.6954036052305257E-3</v>
          </cell>
          <cell r="Q80" t="b">
            <v>1</v>
          </cell>
          <cell r="R80" t="b">
            <v>0</v>
          </cell>
          <cell r="S80">
            <v>1.6954036052305259E-3</v>
          </cell>
          <cell r="T80" t="b">
            <v>1</v>
          </cell>
          <cell r="U80" t="b">
            <v>0</v>
          </cell>
          <cell r="V80">
            <v>1.6954036052305259E-3</v>
          </cell>
          <cell r="W80" t="b">
            <v>1</v>
          </cell>
          <cell r="X80">
            <v>0.88457056777816712</v>
          </cell>
          <cell r="Y80" t="b">
            <v>0</v>
          </cell>
          <cell r="Z80">
            <v>0</v>
          </cell>
          <cell r="AA80" t="b">
            <v>0</v>
          </cell>
          <cell r="AB80">
            <v>1.6954036052305274E-3</v>
          </cell>
          <cell r="AC80">
            <v>0.88457056777816734</v>
          </cell>
          <cell r="AD80" t="b">
            <v>0</v>
          </cell>
          <cell r="AE80">
            <v>0</v>
          </cell>
          <cell r="AF80" t="b">
            <v>0</v>
          </cell>
          <cell r="AG80">
            <v>1.695403605230527E-3</v>
          </cell>
          <cell r="AH80">
            <v>0.88457056777816723</v>
          </cell>
          <cell r="AI80" t="b">
            <v>0</v>
          </cell>
          <cell r="AJ80">
            <v>0</v>
          </cell>
          <cell r="AK80" t="b">
            <v>0</v>
          </cell>
          <cell r="AL80">
            <v>1.6954036052305279E-3</v>
          </cell>
          <cell r="AM80">
            <v>0.88457056777816734</v>
          </cell>
          <cell r="AN80" t="b">
            <v>0</v>
          </cell>
          <cell r="AO80">
            <v>1.6954036052305279E-3</v>
          </cell>
          <cell r="AP80">
            <v>1.6954036052305279E-3</v>
          </cell>
        </row>
        <row r="81">
          <cell r="C81">
            <v>5142</v>
          </cell>
          <cell r="D81">
            <v>283</v>
          </cell>
          <cell r="E81" t="b">
            <v>0</v>
          </cell>
          <cell r="F81">
            <v>1</v>
          </cell>
          <cell r="G81">
            <v>14.89</v>
          </cell>
          <cell r="H81">
            <v>969344000</v>
          </cell>
          <cell r="I81">
            <v>0.85</v>
          </cell>
          <cell r="J81">
            <v>12268502336</v>
          </cell>
          <cell r="K81">
            <v>1.5483193587708612E-3</v>
          </cell>
          <cell r="L81">
            <v>12268502336</v>
          </cell>
          <cell r="M81">
            <v>1</v>
          </cell>
          <cell r="N81">
            <v>1.5483193587708612E-3</v>
          </cell>
          <cell r="O81" t="b">
            <v>0</v>
          </cell>
          <cell r="P81">
            <v>1.6738585194461084E-3</v>
          </cell>
          <cell r="Q81" t="b">
            <v>1</v>
          </cell>
          <cell r="R81" t="b">
            <v>0</v>
          </cell>
          <cell r="S81">
            <v>1.6738585194461088E-3</v>
          </cell>
          <cell r="T81" t="b">
            <v>1</v>
          </cell>
          <cell r="U81" t="b">
            <v>0</v>
          </cell>
          <cell r="V81">
            <v>1.6738585194461088E-3</v>
          </cell>
          <cell r="W81" t="b">
            <v>1</v>
          </cell>
          <cell r="X81">
            <v>0.88624442629761324</v>
          </cell>
          <cell r="Y81" t="b">
            <v>0</v>
          </cell>
          <cell r="Z81">
            <v>0</v>
          </cell>
          <cell r="AA81" t="b">
            <v>0</v>
          </cell>
          <cell r="AB81">
            <v>1.6738585194461103E-3</v>
          </cell>
          <cell r="AC81">
            <v>0.88624442629761346</v>
          </cell>
          <cell r="AD81" t="b">
            <v>0</v>
          </cell>
          <cell r="AE81">
            <v>0</v>
          </cell>
          <cell r="AF81" t="b">
            <v>0</v>
          </cell>
          <cell r="AG81">
            <v>1.6738585194461099E-3</v>
          </cell>
          <cell r="AH81">
            <v>0.88624442629761335</v>
          </cell>
          <cell r="AI81" t="b">
            <v>0</v>
          </cell>
          <cell r="AJ81">
            <v>0</v>
          </cell>
          <cell r="AK81" t="b">
            <v>0</v>
          </cell>
          <cell r="AL81">
            <v>1.6738585194461108E-3</v>
          </cell>
          <cell r="AM81">
            <v>0.88624442629761346</v>
          </cell>
          <cell r="AN81" t="b">
            <v>0</v>
          </cell>
          <cell r="AO81">
            <v>1.6738585194461108E-3</v>
          </cell>
          <cell r="AP81">
            <v>1.6738585194461108E-3</v>
          </cell>
        </row>
        <row r="82">
          <cell r="C82">
            <v>12772</v>
          </cell>
          <cell r="D82">
            <v>13728</v>
          </cell>
          <cell r="E82" t="b">
            <v>0</v>
          </cell>
          <cell r="F82">
            <v>1</v>
          </cell>
          <cell r="G82">
            <v>156.13</v>
          </cell>
          <cell r="H82">
            <v>77896000</v>
          </cell>
          <cell r="I82">
            <v>1</v>
          </cell>
          <cell r="J82">
            <v>12161902480</v>
          </cell>
          <cell r="K82">
            <v>1.5348661583583975E-3</v>
          </cell>
          <cell r="L82">
            <v>12161902480</v>
          </cell>
          <cell r="M82">
            <v>1</v>
          </cell>
          <cell r="N82">
            <v>1.5348661583583975E-3</v>
          </cell>
          <cell r="O82" t="b">
            <v>0</v>
          </cell>
          <cell r="P82">
            <v>1.6593145211445601E-3</v>
          </cell>
          <cell r="Q82" t="b">
            <v>1</v>
          </cell>
          <cell r="R82" t="b">
            <v>0</v>
          </cell>
          <cell r="S82">
            <v>1.6593145211445603E-3</v>
          </cell>
          <cell r="T82" t="b">
            <v>1</v>
          </cell>
          <cell r="U82" t="b">
            <v>0</v>
          </cell>
          <cell r="V82">
            <v>1.6593145211445603E-3</v>
          </cell>
          <cell r="W82" t="b">
            <v>1</v>
          </cell>
          <cell r="X82">
            <v>0.88790374081875778</v>
          </cell>
          <cell r="Y82" t="b">
            <v>0</v>
          </cell>
          <cell r="Z82">
            <v>0</v>
          </cell>
          <cell r="AA82" t="b">
            <v>0</v>
          </cell>
          <cell r="AB82">
            <v>1.6593145211445618E-3</v>
          </cell>
          <cell r="AC82">
            <v>0.887903740818758</v>
          </cell>
          <cell r="AD82" t="b">
            <v>0</v>
          </cell>
          <cell r="AE82">
            <v>0</v>
          </cell>
          <cell r="AF82" t="b">
            <v>0</v>
          </cell>
          <cell r="AG82">
            <v>1.6593145211445612E-3</v>
          </cell>
          <cell r="AH82">
            <v>0.88790374081875789</v>
          </cell>
          <cell r="AI82" t="b">
            <v>0</v>
          </cell>
          <cell r="AJ82">
            <v>0</v>
          </cell>
          <cell r="AK82" t="b">
            <v>0</v>
          </cell>
          <cell r="AL82">
            <v>1.659314521144562E-3</v>
          </cell>
          <cell r="AM82">
            <v>0.887903740818758</v>
          </cell>
          <cell r="AN82" t="b">
            <v>0</v>
          </cell>
          <cell r="AO82">
            <v>1.659314521144562E-3</v>
          </cell>
          <cell r="AP82">
            <v>1.659314521144562E-3</v>
          </cell>
        </row>
        <row r="83">
          <cell r="C83">
            <v>483907</v>
          </cell>
          <cell r="D83">
            <v>153799</v>
          </cell>
          <cell r="E83" t="b">
            <v>0</v>
          </cell>
          <cell r="F83">
            <v>1</v>
          </cell>
          <cell r="G83">
            <v>72.48</v>
          </cell>
          <cell r="H83">
            <v>156828000</v>
          </cell>
          <cell r="I83">
            <v>1</v>
          </cell>
          <cell r="J83">
            <v>11366893440</v>
          </cell>
          <cell r="K83">
            <v>1.434533790697035E-3</v>
          </cell>
          <cell r="L83">
            <v>11366893440</v>
          </cell>
          <cell r="M83">
            <v>1</v>
          </cell>
          <cell r="N83">
            <v>1.434533790697035E-3</v>
          </cell>
          <cell r="O83" t="b">
            <v>0</v>
          </cell>
          <cell r="P83">
            <v>1.550847112638157E-3</v>
          </cell>
          <cell r="Q83" t="b">
            <v>1</v>
          </cell>
          <cell r="R83" t="b">
            <v>0</v>
          </cell>
          <cell r="S83">
            <v>1.5508471126381574E-3</v>
          </cell>
          <cell r="T83" t="b">
            <v>1</v>
          </cell>
          <cell r="U83" t="b">
            <v>0</v>
          </cell>
          <cell r="V83">
            <v>1.5508471126381574E-3</v>
          </cell>
          <cell r="W83" t="b">
            <v>1</v>
          </cell>
          <cell r="X83">
            <v>0.88945458793139598</v>
          </cell>
          <cell r="Y83" t="b">
            <v>0</v>
          </cell>
          <cell r="Z83">
            <v>0</v>
          </cell>
          <cell r="AA83" t="b">
            <v>0</v>
          </cell>
          <cell r="AB83">
            <v>1.5508471126381589E-3</v>
          </cell>
          <cell r="AC83">
            <v>0.8894545879313962</v>
          </cell>
          <cell r="AD83" t="b">
            <v>0</v>
          </cell>
          <cell r="AE83">
            <v>0</v>
          </cell>
          <cell r="AF83" t="b">
            <v>0</v>
          </cell>
          <cell r="AG83">
            <v>1.5508471126381583E-3</v>
          </cell>
          <cell r="AH83">
            <v>0.88945458793139609</v>
          </cell>
          <cell r="AI83" t="b">
            <v>0</v>
          </cell>
          <cell r="AJ83">
            <v>0</v>
          </cell>
          <cell r="AK83" t="b">
            <v>0</v>
          </cell>
          <cell r="AL83">
            <v>1.5508471126381592E-3</v>
          </cell>
          <cell r="AM83">
            <v>0.8894545879313962</v>
          </cell>
          <cell r="AN83" t="b">
            <v>0</v>
          </cell>
          <cell r="AO83">
            <v>1.5508471126381592E-3</v>
          </cell>
          <cell r="AP83">
            <v>1.5508471126381592E-3</v>
          </cell>
        </row>
        <row r="84">
          <cell r="C84">
            <v>5016</v>
          </cell>
          <cell r="D84">
            <v>3048</v>
          </cell>
          <cell r="E84" t="b">
            <v>0</v>
          </cell>
          <cell r="F84">
            <v>1</v>
          </cell>
          <cell r="G84">
            <v>36.33</v>
          </cell>
          <cell r="H84">
            <v>416617000</v>
          </cell>
          <cell r="I84">
            <v>0.75</v>
          </cell>
          <cell r="J84">
            <v>11351771707.5</v>
          </cell>
          <cell r="K84">
            <v>1.4326253856996945E-3</v>
          </cell>
          <cell r="L84">
            <v>11351771707.5</v>
          </cell>
          <cell r="M84">
            <v>1</v>
          </cell>
          <cell r="N84">
            <v>1.4326253856996945E-3</v>
          </cell>
          <cell r="O84" t="b">
            <v>0</v>
          </cell>
          <cell r="P84">
            <v>1.5487839724046795E-3</v>
          </cell>
          <cell r="Q84" t="b">
            <v>1</v>
          </cell>
          <cell r="R84" t="b">
            <v>0</v>
          </cell>
          <cell r="S84">
            <v>1.54878397240468E-3</v>
          </cell>
          <cell r="T84" t="b">
            <v>1</v>
          </cell>
          <cell r="U84" t="b">
            <v>0</v>
          </cell>
          <cell r="V84">
            <v>1.54878397240468E-3</v>
          </cell>
          <cell r="W84" t="b">
            <v>1</v>
          </cell>
          <cell r="X84">
            <v>0.89100337190380063</v>
          </cell>
          <cell r="Y84" t="b">
            <v>0</v>
          </cell>
          <cell r="Z84">
            <v>0</v>
          </cell>
          <cell r="AA84" t="b">
            <v>0</v>
          </cell>
          <cell r="AB84">
            <v>1.5487839724046815E-3</v>
          </cell>
          <cell r="AC84">
            <v>0.89100337190380086</v>
          </cell>
          <cell r="AD84" t="b">
            <v>0</v>
          </cell>
          <cell r="AE84">
            <v>0</v>
          </cell>
          <cell r="AF84" t="b">
            <v>0</v>
          </cell>
          <cell r="AG84">
            <v>1.5487839724046811E-3</v>
          </cell>
          <cell r="AH84">
            <v>0.89100337190380074</v>
          </cell>
          <cell r="AI84" t="b">
            <v>0</v>
          </cell>
          <cell r="AJ84">
            <v>0</v>
          </cell>
          <cell r="AK84" t="b">
            <v>0</v>
          </cell>
          <cell r="AL84">
            <v>1.5487839724046819E-3</v>
          </cell>
          <cell r="AM84">
            <v>0.89100337190380086</v>
          </cell>
          <cell r="AN84" t="b">
            <v>0</v>
          </cell>
          <cell r="AO84">
            <v>1.5487839724046819E-3</v>
          </cell>
          <cell r="AP84">
            <v>1.5487839724046819E-3</v>
          </cell>
        </row>
        <row r="85">
          <cell r="C85">
            <v>328582</v>
          </cell>
          <cell r="D85">
            <v>139122</v>
          </cell>
          <cell r="E85" t="b">
            <v>0</v>
          </cell>
          <cell r="F85">
            <v>1</v>
          </cell>
          <cell r="G85">
            <v>60.4</v>
          </cell>
          <cell r="H85">
            <v>186900000</v>
          </cell>
          <cell r="I85">
            <v>1</v>
          </cell>
          <cell r="J85">
            <v>11288760000</v>
          </cell>
          <cell r="K85">
            <v>1.4246731317179534E-3</v>
          </cell>
          <cell r="L85">
            <v>11288760000</v>
          </cell>
          <cell r="M85">
            <v>1</v>
          </cell>
          <cell r="N85">
            <v>1.4246731317179534E-3</v>
          </cell>
          <cell r="O85" t="b">
            <v>0</v>
          </cell>
          <cell r="P85">
            <v>1.5401869423406086E-3</v>
          </cell>
          <cell r="Q85" t="b">
            <v>1</v>
          </cell>
          <cell r="R85" t="b">
            <v>0</v>
          </cell>
          <cell r="S85">
            <v>1.5401869423406088E-3</v>
          </cell>
          <cell r="T85" t="b">
            <v>1</v>
          </cell>
          <cell r="U85" t="b">
            <v>0</v>
          </cell>
          <cell r="V85">
            <v>1.5401869423406088E-3</v>
          </cell>
          <cell r="W85" t="b">
            <v>1</v>
          </cell>
          <cell r="X85">
            <v>0.89254355884614123</v>
          </cell>
          <cell r="Y85" t="b">
            <v>0</v>
          </cell>
          <cell r="Z85">
            <v>0</v>
          </cell>
          <cell r="AA85" t="b">
            <v>0</v>
          </cell>
          <cell r="AB85">
            <v>1.5401869423406103E-3</v>
          </cell>
          <cell r="AC85">
            <v>0.89254355884614145</v>
          </cell>
          <cell r="AD85" t="b">
            <v>0</v>
          </cell>
          <cell r="AE85">
            <v>0</v>
          </cell>
          <cell r="AF85" t="b">
            <v>0</v>
          </cell>
          <cell r="AG85">
            <v>1.5401869423406099E-3</v>
          </cell>
          <cell r="AH85">
            <v>0.89254355884614134</v>
          </cell>
          <cell r="AI85" t="b">
            <v>0</v>
          </cell>
          <cell r="AJ85">
            <v>0</v>
          </cell>
          <cell r="AK85" t="b">
            <v>0</v>
          </cell>
          <cell r="AL85">
            <v>1.5401869423406107E-3</v>
          </cell>
          <cell r="AM85">
            <v>0.89254355884614145</v>
          </cell>
          <cell r="AN85" t="b">
            <v>0</v>
          </cell>
          <cell r="AO85">
            <v>1.5401869423406107E-3</v>
          </cell>
          <cell r="AP85">
            <v>1.5401869423406107E-3</v>
          </cell>
        </row>
        <row r="86">
          <cell r="C86">
            <v>31405</v>
          </cell>
          <cell r="D86">
            <v>12881</v>
          </cell>
          <cell r="E86" t="b">
            <v>0</v>
          </cell>
          <cell r="F86">
            <v>1</v>
          </cell>
          <cell r="G86">
            <v>25.72</v>
          </cell>
          <cell r="H86">
            <v>427563000</v>
          </cell>
          <cell r="I86">
            <v>1</v>
          </cell>
          <cell r="J86">
            <v>10996920360</v>
          </cell>
          <cell r="K86">
            <v>1.3878421517096761E-3</v>
          </cell>
          <cell r="L86">
            <v>10996920360</v>
          </cell>
          <cell r="M86">
            <v>1</v>
          </cell>
          <cell r="N86">
            <v>1.3878421517096761E-3</v>
          </cell>
          <cell r="O86" t="b">
            <v>0</v>
          </cell>
          <cell r="P86">
            <v>1.500369672526618E-3</v>
          </cell>
          <cell r="Q86" t="b">
            <v>1</v>
          </cell>
          <cell r="R86" t="b">
            <v>0</v>
          </cell>
          <cell r="S86">
            <v>1.5003696725266183E-3</v>
          </cell>
          <cell r="T86" t="b">
            <v>1</v>
          </cell>
          <cell r="U86" t="b">
            <v>0</v>
          </cell>
          <cell r="V86">
            <v>1.5003696725266183E-3</v>
          </cell>
          <cell r="W86" t="b">
            <v>1</v>
          </cell>
          <cell r="X86">
            <v>0.89404392851866787</v>
          </cell>
          <cell r="Y86" t="b">
            <v>0</v>
          </cell>
          <cell r="Z86">
            <v>0</v>
          </cell>
          <cell r="AA86" t="b">
            <v>0</v>
          </cell>
          <cell r="AB86">
            <v>1.5003696725266196E-3</v>
          </cell>
          <cell r="AC86">
            <v>0.8940439285186681</v>
          </cell>
          <cell r="AD86" t="b">
            <v>0</v>
          </cell>
          <cell r="AE86">
            <v>0</v>
          </cell>
          <cell r="AF86" t="b">
            <v>0</v>
          </cell>
          <cell r="AG86">
            <v>1.5003696725266189E-3</v>
          </cell>
          <cell r="AH86">
            <v>0.89404392851866799</v>
          </cell>
          <cell r="AI86" t="b">
            <v>0</v>
          </cell>
          <cell r="AJ86">
            <v>0</v>
          </cell>
          <cell r="AK86" t="b">
            <v>0</v>
          </cell>
          <cell r="AL86">
            <v>1.5003696725266196E-3</v>
          </cell>
          <cell r="AM86">
            <v>0.8940439285186681</v>
          </cell>
          <cell r="AN86" t="b">
            <v>0</v>
          </cell>
          <cell r="AO86">
            <v>1.5003696725266196E-3</v>
          </cell>
          <cell r="AP86">
            <v>1.5003696725266196E-3</v>
          </cell>
        </row>
        <row r="87">
          <cell r="C87">
            <v>28459</v>
          </cell>
          <cell r="D87">
            <v>4984</v>
          </cell>
          <cell r="E87" t="b">
            <v>0</v>
          </cell>
          <cell r="F87">
            <v>1</v>
          </cell>
          <cell r="G87">
            <v>176.92</v>
          </cell>
          <cell r="H87">
            <v>61115000</v>
          </cell>
          <cell r="I87">
            <v>1</v>
          </cell>
          <cell r="J87">
            <v>10812465800</v>
          </cell>
          <cell r="K87">
            <v>1.364563469582068E-3</v>
          </cell>
          <cell r="L87">
            <v>10812465800</v>
          </cell>
          <cell r="M87">
            <v>1</v>
          </cell>
          <cell r="N87">
            <v>1.364563469582068E-3</v>
          </cell>
          <cell r="O87" t="b">
            <v>0</v>
          </cell>
          <cell r="P87">
            <v>1.4752035333964405E-3</v>
          </cell>
          <cell r="Q87" t="b">
            <v>1</v>
          </cell>
          <cell r="R87" t="b">
            <v>0</v>
          </cell>
          <cell r="S87">
            <v>1.4752035333964407E-3</v>
          </cell>
          <cell r="T87" t="b">
            <v>1</v>
          </cell>
          <cell r="U87" t="b">
            <v>0</v>
          </cell>
          <cell r="V87">
            <v>1.4752035333964407E-3</v>
          </cell>
          <cell r="W87" t="b">
            <v>1</v>
          </cell>
          <cell r="X87">
            <v>0.89551913205206435</v>
          </cell>
          <cell r="Y87" t="b">
            <v>0</v>
          </cell>
          <cell r="Z87">
            <v>0</v>
          </cell>
          <cell r="AA87" t="b">
            <v>0</v>
          </cell>
          <cell r="AB87">
            <v>1.4752035333964421E-3</v>
          </cell>
          <cell r="AC87">
            <v>0.89551913205206457</v>
          </cell>
          <cell r="AD87" t="b">
            <v>0</v>
          </cell>
          <cell r="AE87">
            <v>0</v>
          </cell>
          <cell r="AF87" t="b">
            <v>0</v>
          </cell>
          <cell r="AG87">
            <v>1.4752035333964416E-3</v>
          </cell>
          <cell r="AH87">
            <v>0.89551913205206446</v>
          </cell>
          <cell r="AI87" t="b">
            <v>0</v>
          </cell>
          <cell r="AJ87">
            <v>0</v>
          </cell>
          <cell r="AK87" t="b">
            <v>0</v>
          </cell>
          <cell r="AL87">
            <v>1.4752035333964425E-3</v>
          </cell>
          <cell r="AM87">
            <v>0.89551913205206457</v>
          </cell>
          <cell r="AN87" t="b">
            <v>0</v>
          </cell>
          <cell r="AO87">
            <v>1.4752035333964425E-3</v>
          </cell>
          <cell r="AP87">
            <v>1.4752035333964425E-3</v>
          </cell>
        </row>
        <row r="88">
          <cell r="C88">
            <v>34908</v>
          </cell>
          <cell r="D88">
            <v>403</v>
          </cell>
          <cell r="E88" t="b">
            <v>0</v>
          </cell>
          <cell r="F88">
            <v>1</v>
          </cell>
          <cell r="G88">
            <v>220.57</v>
          </cell>
          <cell r="H88">
            <v>55400000</v>
          </cell>
          <cell r="I88">
            <v>0.87</v>
          </cell>
          <cell r="J88">
            <v>10631032860</v>
          </cell>
          <cell r="K88">
            <v>1.341666124361991E-3</v>
          </cell>
          <cell r="L88">
            <v>10631032860</v>
          </cell>
          <cell r="M88">
            <v>1</v>
          </cell>
          <cell r="N88">
            <v>1.341666124361991E-3</v>
          </cell>
          <cell r="O88" t="b">
            <v>0</v>
          </cell>
          <cell r="P88">
            <v>1.4504496503217302E-3</v>
          </cell>
          <cell r="Q88" t="b">
            <v>1</v>
          </cell>
          <cell r="R88" t="b">
            <v>0</v>
          </cell>
          <cell r="S88">
            <v>1.4504496503217304E-3</v>
          </cell>
          <cell r="T88" t="b">
            <v>1</v>
          </cell>
          <cell r="U88" t="b">
            <v>0</v>
          </cell>
          <cell r="V88">
            <v>1.4504496503217304E-3</v>
          </cell>
          <cell r="W88" t="b">
            <v>1</v>
          </cell>
          <cell r="X88">
            <v>0.89696958170238605</v>
          </cell>
          <cell r="Y88" t="b">
            <v>0</v>
          </cell>
          <cell r="Z88">
            <v>0</v>
          </cell>
          <cell r="AA88" t="b">
            <v>0</v>
          </cell>
          <cell r="AB88">
            <v>1.4504496503217317E-3</v>
          </cell>
          <cell r="AC88">
            <v>0.89696958170238628</v>
          </cell>
          <cell r="AD88" t="b">
            <v>0</v>
          </cell>
          <cell r="AE88">
            <v>0</v>
          </cell>
          <cell r="AF88" t="b">
            <v>0</v>
          </cell>
          <cell r="AG88">
            <v>1.4504496503217313E-3</v>
          </cell>
          <cell r="AH88">
            <v>0.89696958170238617</v>
          </cell>
          <cell r="AI88" t="b">
            <v>0</v>
          </cell>
          <cell r="AJ88">
            <v>0</v>
          </cell>
          <cell r="AK88" t="b">
            <v>0</v>
          </cell>
          <cell r="AL88">
            <v>1.4504496503217319E-3</v>
          </cell>
          <cell r="AM88">
            <v>0.89696958170238628</v>
          </cell>
          <cell r="AN88" t="b">
            <v>0</v>
          </cell>
          <cell r="AO88">
            <v>1.4504496503217319E-3</v>
          </cell>
          <cell r="AP88">
            <v>1.4504496503217319E-3</v>
          </cell>
        </row>
        <row r="89">
          <cell r="C89">
            <v>46620</v>
          </cell>
          <cell r="D89">
            <v>41997</v>
          </cell>
          <cell r="E89" t="b">
            <v>0</v>
          </cell>
          <cell r="F89">
            <v>1</v>
          </cell>
          <cell r="G89">
            <v>150.27000000000001</v>
          </cell>
          <cell r="H89">
            <v>105291000</v>
          </cell>
          <cell r="I89">
            <v>0.66</v>
          </cell>
          <cell r="J89">
            <v>10442571856.200003</v>
          </cell>
          <cell r="K89">
            <v>1.3178818178048092E-3</v>
          </cell>
          <cell r="L89">
            <v>10442571856.200003</v>
          </cell>
          <cell r="M89">
            <v>1</v>
          </cell>
          <cell r="N89">
            <v>1.3178818178048092E-3</v>
          </cell>
          <cell r="O89" t="b">
            <v>0</v>
          </cell>
          <cell r="P89">
            <v>1.4247368902672013E-3</v>
          </cell>
          <cell r="Q89" t="b">
            <v>1</v>
          </cell>
          <cell r="R89" t="b">
            <v>0</v>
          </cell>
          <cell r="S89">
            <v>1.4247368902672018E-3</v>
          </cell>
          <cell r="T89" t="b">
            <v>1</v>
          </cell>
          <cell r="U89" t="b">
            <v>0</v>
          </cell>
          <cell r="V89">
            <v>1.4247368902672018E-3</v>
          </cell>
          <cell r="W89" t="b">
            <v>1</v>
          </cell>
          <cell r="X89">
            <v>0.89839431859265328</v>
          </cell>
          <cell r="Y89" t="b">
            <v>0</v>
          </cell>
          <cell r="Z89">
            <v>0</v>
          </cell>
          <cell r="AA89" t="b">
            <v>0</v>
          </cell>
          <cell r="AB89">
            <v>1.4247368902672031E-3</v>
          </cell>
          <cell r="AC89">
            <v>0.89839431859265351</v>
          </cell>
          <cell r="AD89" t="b">
            <v>0</v>
          </cell>
          <cell r="AE89">
            <v>0</v>
          </cell>
          <cell r="AF89" t="b">
            <v>0</v>
          </cell>
          <cell r="AG89">
            <v>1.4247368902672024E-3</v>
          </cell>
          <cell r="AH89">
            <v>0.8983943185926534</v>
          </cell>
          <cell r="AI89" t="b">
            <v>0</v>
          </cell>
          <cell r="AJ89">
            <v>0</v>
          </cell>
          <cell r="AK89" t="b">
            <v>0</v>
          </cell>
          <cell r="AL89">
            <v>1.4247368902672033E-3</v>
          </cell>
          <cell r="AM89">
            <v>0.89839431859265351</v>
          </cell>
          <cell r="AN89" t="b">
            <v>0</v>
          </cell>
          <cell r="AO89">
            <v>1.4247368902672033E-3</v>
          </cell>
          <cell r="AP89">
            <v>1.4247368902672033E-3</v>
          </cell>
        </row>
        <row r="90">
          <cell r="C90">
            <v>213297</v>
          </cell>
          <cell r="D90">
            <v>111836</v>
          </cell>
          <cell r="E90" t="b">
            <v>0</v>
          </cell>
          <cell r="F90">
            <v>1</v>
          </cell>
          <cell r="G90">
            <v>51.51</v>
          </cell>
          <cell r="H90">
            <v>238090000</v>
          </cell>
          <cell r="I90">
            <v>0.84</v>
          </cell>
          <cell r="J90">
            <v>10301773356</v>
          </cell>
          <cell r="K90">
            <v>1.3001126527042023E-3</v>
          </cell>
          <cell r="L90">
            <v>10301773356</v>
          </cell>
          <cell r="M90">
            <v>1</v>
          </cell>
          <cell r="N90">
            <v>1.3001126527042023E-3</v>
          </cell>
          <cell r="O90" t="b">
            <v>0</v>
          </cell>
          <cell r="P90">
            <v>1.4055269848826256E-3</v>
          </cell>
          <cell r="Q90" t="b">
            <v>1</v>
          </cell>
          <cell r="R90" t="b">
            <v>0</v>
          </cell>
          <cell r="S90">
            <v>1.4055269848826258E-3</v>
          </cell>
          <cell r="T90" t="b">
            <v>1</v>
          </cell>
          <cell r="U90" t="b">
            <v>0</v>
          </cell>
          <cell r="V90">
            <v>1.4055269848826258E-3</v>
          </cell>
          <cell r="W90" t="b">
            <v>1</v>
          </cell>
          <cell r="X90">
            <v>0.8997998455775359</v>
          </cell>
          <cell r="Y90" t="b">
            <v>0</v>
          </cell>
          <cell r="Z90">
            <v>0</v>
          </cell>
          <cell r="AA90" t="b">
            <v>0</v>
          </cell>
          <cell r="AB90">
            <v>1.4055269848826271E-3</v>
          </cell>
          <cell r="AC90">
            <v>0.89979984557753612</v>
          </cell>
          <cell r="AD90" t="b">
            <v>0</v>
          </cell>
          <cell r="AE90">
            <v>0</v>
          </cell>
          <cell r="AF90" t="b">
            <v>0</v>
          </cell>
          <cell r="AG90">
            <v>1.4055269848826267E-3</v>
          </cell>
          <cell r="AH90">
            <v>0.89979984557753601</v>
          </cell>
          <cell r="AI90" t="b">
            <v>0</v>
          </cell>
          <cell r="AJ90">
            <v>0</v>
          </cell>
          <cell r="AK90" t="b">
            <v>0</v>
          </cell>
          <cell r="AL90">
            <v>1.4055269848826273E-3</v>
          </cell>
          <cell r="AM90">
            <v>0.89979984557753612</v>
          </cell>
          <cell r="AN90" t="b">
            <v>0</v>
          </cell>
          <cell r="AO90">
            <v>1.4055269848826273E-3</v>
          </cell>
          <cell r="AP90">
            <v>1.4055269848826273E-3</v>
          </cell>
        </row>
        <row r="91">
          <cell r="C91">
            <v>22599</v>
          </cell>
          <cell r="D91">
            <v>12274</v>
          </cell>
          <cell r="E91" t="b">
            <v>0</v>
          </cell>
          <cell r="F91">
            <v>1</v>
          </cell>
          <cell r="G91">
            <v>81.040000000000006</v>
          </cell>
          <cell r="H91">
            <v>126491000</v>
          </cell>
          <cell r="I91">
            <v>1</v>
          </cell>
          <cell r="J91">
            <v>10250830640</v>
          </cell>
          <cell r="K91">
            <v>1.2936835392549006E-3</v>
          </cell>
          <cell r="L91">
            <v>10250830640</v>
          </cell>
          <cell r="M91">
            <v>1</v>
          </cell>
          <cell r="N91">
            <v>1.2936835392549006E-3</v>
          </cell>
          <cell r="O91" t="b">
            <v>0</v>
          </cell>
          <cell r="P91">
            <v>1.3985765929892232E-3</v>
          </cell>
          <cell r="Q91" t="b">
            <v>1</v>
          </cell>
          <cell r="R91" t="b">
            <v>0</v>
          </cell>
          <cell r="S91">
            <v>1.3985765929892236E-3</v>
          </cell>
          <cell r="T91" t="b">
            <v>1</v>
          </cell>
          <cell r="U91" t="b">
            <v>0</v>
          </cell>
          <cell r="V91">
            <v>1.3985765929892236E-3</v>
          </cell>
          <cell r="W91" t="b">
            <v>1</v>
          </cell>
          <cell r="X91">
            <v>0.90119842217052515</v>
          </cell>
          <cell r="Y91" t="b">
            <v>0</v>
          </cell>
          <cell r="Z91">
            <v>0</v>
          </cell>
          <cell r="AA91" t="b">
            <v>0</v>
          </cell>
          <cell r="AB91">
            <v>1.3985765929892249E-3</v>
          </cell>
          <cell r="AC91">
            <v>0.90119842217052537</v>
          </cell>
          <cell r="AD91" t="b">
            <v>0</v>
          </cell>
          <cell r="AE91">
            <v>0</v>
          </cell>
          <cell r="AF91" t="b">
            <v>0</v>
          </cell>
          <cell r="AG91">
            <v>1.3985765929892242E-3</v>
          </cell>
          <cell r="AH91">
            <v>0.90119842217052526</v>
          </cell>
          <cell r="AI91" t="b">
            <v>0</v>
          </cell>
          <cell r="AJ91">
            <v>0</v>
          </cell>
          <cell r="AK91" t="b">
            <v>0</v>
          </cell>
          <cell r="AL91">
            <v>1.3985765929892251E-3</v>
          </cell>
          <cell r="AM91">
            <v>0.90119842217052537</v>
          </cell>
          <cell r="AN91" t="b">
            <v>0</v>
          </cell>
          <cell r="AO91">
            <v>1.3985765929892251E-3</v>
          </cell>
          <cell r="AP91">
            <v>1.3985765929892251E-3</v>
          </cell>
        </row>
        <row r="92">
          <cell r="C92">
            <v>4556</v>
          </cell>
          <cell r="D92">
            <v>11286</v>
          </cell>
          <cell r="E92" t="b">
            <v>0</v>
          </cell>
          <cell r="F92">
            <v>1</v>
          </cell>
          <cell r="G92">
            <v>86.46</v>
          </cell>
          <cell r="H92">
            <v>115386000</v>
          </cell>
          <cell r="I92">
            <v>1</v>
          </cell>
          <cell r="J92">
            <v>9976273560</v>
          </cell>
          <cell r="K92">
            <v>1.2590336667269227E-3</v>
          </cell>
          <cell r="L92">
            <v>9976273560</v>
          </cell>
          <cell r="M92">
            <v>1</v>
          </cell>
          <cell r="N92">
            <v>1.2590336667269227E-3</v>
          </cell>
          <cell r="O92" t="b">
            <v>0</v>
          </cell>
          <cell r="P92">
            <v>1.3611172768603335E-3</v>
          </cell>
          <cell r="Q92" t="b">
            <v>1</v>
          </cell>
          <cell r="R92" t="b">
            <v>0</v>
          </cell>
          <cell r="S92">
            <v>1.3611172768603337E-3</v>
          </cell>
          <cell r="T92" t="b">
            <v>1</v>
          </cell>
          <cell r="U92" t="b">
            <v>0</v>
          </cell>
          <cell r="V92">
            <v>1.3611172768603337E-3</v>
          </cell>
          <cell r="W92" t="b">
            <v>1</v>
          </cell>
          <cell r="X92">
            <v>0.90255953944738543</v>
          </cell>
          <cell r="Y92" t="b">
            <v>0</v>
          </cell>
          <cell r="Z92">
            <v>0</v>
          </cell>
          <cell r="AA92" t="b">
            <v>0</v>
          </cell>
          <cell r="AB92">
            <v>1.3611172768603348E-3</v>
          </cell>
          <cell r="AC92">
            <v>0.90255953944738565</v>
          </cell>
          <cell r="AD92" t="b">
            <v>0</v>
          </cell>
          <cell r="AE92">
            <v>0</v>
          </cell>
          <cell r="AF92" t="b">
            <v>0</v>
          </cell>
          <cell r="AG92">
            <v>1.3611172768603344E-3</v>
          </cell>
          <cell r="AH92">
            <v>0.90255953944738554</v>
          </cell>
          <cell r="AI92" t="b">
            <v>0</v>
          </cell>
          <cell r="AJ92">
            <v>0</v>
          </cell>
          <cell r="AK92" t="b">
            <v>0</v>
          </cell>
          <cell r="AL92">
            <v>1.361117276860335E-3</v>
          </cell>
          <cell r="AM92">
            <v>0.90255953944738565</v>
          </cell>
          <cell r="AN92" t="b">
            <v>0</v>
          </cell>
          <cell r="AO92">
            <v>1.361117276860335E-3</v>
          </cell>
          <cell r="AP92">
            <v>1.361117276860335E-3</v>
          </cell>
        </row>
        <row r="93">
          <cell r="C93">
            <v>10089</v>
          </cell>
          <cell r="D93">
            <v>6544</v>
          </cell>
          <cell r="E93" t="b">
            <v>0</v>
          </cell>
          <cell r="F93">
            <v>1</v>
          </cell>
          <cell r="G93">
            <v>128.6</v>
          </cell>
          <cell r="H93">
            <v>77295000</v>
          </cell>
          <cell r="I93">
            <v>1</v>
          </cell>
          <cell r="J93">
            <v>9940137000</v>
          </cell>
          <cell r="K93">
            <v>1.2544731316367344E-3</v>
          </cell>
          <cell r="L93">
            <v>9940137000</v>
          </cell>
          <cell r="M93">
            <v>1</v>
          </cell>
          <cell r="N93">
            <v>1.2544731316367344E-3</v>
          </cell>
          <cell r="O93" t="b">
            <v>0</v>
          </cell>
          <cell r="P93">
            <v>1.3561869693816458E-3</v>
          </cell>
          <cell r="Q93" t="b">
            <v>1</v>
          </cell>
          <cell r="R93" t="b">
            <v>0</v>
          </cell>
          <cell r="S93">
            <v>1.356186969381646E-3</v>
          </cell>
          <cell r="T93" t="b">
            <v>1</v>
          </cell>
          <cell r="U93" t="b">
            <v>0</v>
          </cell>
          <cell r="V93">
            <v>1.356186969381646E-3</v>
          </cell>
          <cell r="W93" t="b">
            <v>1</v>
          </cell>
          <cell r="X93">
            <v>0.9039157264167671</v>
          </cell>
          <cell r="Y93" t="b">
            <v>0</v>
          </cell>
          <cell r="Z93">
            <v>0</v>
          </cell>
          <cell r="AA93" t="b">
            <v>0</v>
          </cell>
          <cell r="AB93">
            <v>1.3561869693816473E-3</v>
          </cell>
          <cell r="AC93">
            <v>0.90391572641676732</v>
          </cell>
          <cell r="AD93" t="b">
            <v>0</v>
          </cell>
          <cell r="AE93">
            <v>0</v>
          </cell>
          <cell r="AF93" t="b">
            <v>0</v>
          </cell>
          <cell r="AG93">
            <v>1.3561869693816467E-3</v>
          </cell>
          <cell r="AH93">
            <v>0.90391572641676721</v>
          </cell>
          <cell r="AI93" t="b">
            <v>0</v>
          </cell>
          <cell r="AJ93">
            <v>0</v>
          </cell>
          <cell r="AK93" t="b">
            <v>0</v>
          </cell>
          <cell r="AL93">
            <v>1.3561869693816475E-3</v>
          </cell>
          <cell r="AM93">
            <v>0.90391572641676732</v>
          </cell>
          <cell r="AN93" t="b">
            <v>0</v>
          </cell>
          <cell r="AO93">
            <v>1.3561869693816475E-3</v>
          </cell>
          <cell r="AP93">
            <v>1.3561869693816475E-3</v>
          </cell>
        </row>
        <row r="94">
          <cell r="C94">
            <v>525032</v>
          </cell>
          <cell r="D94">
            <v>127145</v>
          </cell>
          <cell r="E94" t="b">
            <v>1</v>
          </cell>
          <cell r="F94">
            <v>1</v>
          </cell>
          <cell r="G94">
            <v>61.52</v>
          </cell>
          <cell r="H94">
            <v>129810000</v>
          </cell>
          <cell r="I94">
            <v>0.86</v>
          </cell>
          <cell r="J94">
            <v>6867883632</v>
          </cell>
          <cell r="K94">
            <v>8.6674615124034105E-4</v>
          </cell>
          <cell r="L94">
            <v>9814744416</v>
          </cell>
          <cell r="M94">
            <v>0.69975165331905875</v>
          </cell>
          <cell r="N94">
            <v>1.2386482363124041E-3</v>
          </cell>
          <cell r="O94" t="b">
            <v>0</v>
          </cell>
          <cell r="P94">
            <v>1.3390789769588158E-3</v>
          </cell>
          <cell r="Q94" t="b">
            <v>1</v>
          </cell>
          <cell r="R94" t="b">
            <v>0</v>
          </cell>
          <cell r="S94">
            <v>1.339078976958816E-3</v>
          </cell>
          <cell r="T94" t="b">
            <v>1</v>
          </cell>
          <cell r="U94" t="b">
            <v>0</v>
          </cell>
          <cell r="V94">
            <v>1.339078976958816E-3</v>
          </cell>
          <cell r="W94" t="b">
            <v>1</v>
          </cell>
          <cell r="X94">
            <v>0.90525480539372594</v>
          </cell>
          <cell r="Y94" t="b">
            <v>0</v>
          </cell>
          <cell r="Z94">
            <v>0</v>
          </cell>
          <cell r="AA94" t="b">
            <v>0</v>
          </cell>
          <cell r="AB94">
            <v>1.3390789769588171E-3</v>
          </cell>
          <cell r="AC94">
            <v>0.90525480539372616</v>
          </cell>
          <cell r="AD94" t="b">
            <v>0</v>
          </cell>
          <cell r="AE94">
            <v>0</v>
          </cell>
          <cell r="AF94" t="b">
            <v>0</v>
          </cell>
          <cell r="AG94">
            <v>1.3390789769588166E-3</v>
          </cell>
          <cell r="AH94">
            <v>0.90525480539372605</v>
          </cell>
          <cell r="AI94" t="b">
            <v>0</v>
          </cell>
          <cell r="AJ94">
            <v>0</v>
          </cell>
          <cell r="AK94" t="b">
            <v>0</v>
          </cell>
          <cell r="AL94">
            <v>1.3390789769588175E-3</v>
          </cell>
          <cell r="AM94">
            <v>0.90525480539372616</v>
          </cell>
          <cell r="AN94" t="b">
            <v>0</v>
          </cell>
          <cell r="AO94">
            <v>1.3390789769588175E-3</v>
          </cell>
          <cell r="AP94">
            <v>9.3702272805172636E-4</v>
          </cell>
        </row>
        <row r="95">
          <cell r="C95">
            <v>278030</v>
          </cell>
          <cell r="D95">
            <v>127145</v>
          </cell>
          <cell r="E95" t="b">
            <v>1</v>
          </cell>
          <cell r="F95">
            <v>2</v>
          </cell>
          <cell r="G95">
            <v>61.2</v>
          </cell>
          <cell r="H95">
            <v>57323000</v>
          </cell>
          <cell r="I95">
            <v>0.84</v>
          </cell>
          <cell r="J95">
            <v>2946860784</v>
          </cell>
          <cell r="K95">
            <v>3.7190208507206313E-4</v>
          </cell>
          <cell r="L95">
            <v>9814744416</v>
          </cell>
          <cell r="M95">
            <v>0.30024834668094125</v>
          </cell>
          <cell r="N95" t="str">
            <v/>
          </cell>
          <cell r="O95" t="str">
            <v/>
          </cell>
          <cell r="P95" t="str">
            <v/>
          </cell>
          <cell r="Q95" t="str">
            <v/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 t="str">
            <v/>
          </cell>
          <cell r="X95" t="str">
            <v/>
          </cell>
          <cell r="Y95" t="str">
            <v/>
          </cell>
          <cell r="Z95" t="str">
            <v/>
          </cell>
          <cell r="AA95" t="str">
            <v/>
          </cell>
          <cell r="AB95" t="str">
            <v/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>
            <v>1.3390789769588175E-3</v>
          </cell>
          <cell r="AP95">
            <v>4.020562489070912E-4</v>
          </cell>
        </row>
        <row r="96">
          <cell r="C96">
            <v>43403</v>
          </cell>
          <cell r="D96">
            <v>30389</v>
          </cell>
          <cell r="E96" t="b">
            <v>0</v>
          </cell>
          <cell r="F96">
            <v>1</v>
          </cell>
          <cell r="G96">
            <v>21.4</v>
          </cell>
          <cell r="H96">
            <v>448261000</v>
          </cell>
          <cell r="I96">
            <v>1</v>
          </cell>
          <cell r="J96">
            <v>9592785400</v>
          </cell>
          <cell r="K96">
            <v>1.210636386787943E-3</v>
          </cell>
          <cell r="L96">
            <v>9592785400</v>
          </cell>
          <cell r="M96">
            <v>1</v>
          </cell>
          <cell r="N96">
            <v>1.210636386787943E-3</v>
          </cell>
          <cell r="O96" t="b">
            <v>0</v>
          </cell>
          <cell r="P96">
            <v>1.3087959008567488E-3</v>
          </cell>
          <cell r="Q96" t="b">
            <v>1</v>
          </cell>
          <cell r="R96" t="b">
            <v>0</v>
          </cell>
          <cell r="S96">
            <v>1.308795900856749E-3</v>
          </cell>
          <cell r="T96" t="b">
            <v>1</v>
          </cell>
          <cell r="U96" t="b">
            <v>0</v>
          </cell>
          <cell r="V96">
            <v>1.308795900856749E-3</v>
          </cell>
          <cell r="W96" t="b">
            <v>1</v>
          </cell>
          <cell r="X96">
            <v>0.90656360129458269</v>
          </cell>
          <cell r="Y96" t="b">
            <v>0</v>
          </cell>
          <cell r="Z96">
            <v>1</v>
          </cell>
          <cell r="AA96" t="b">
            <v>0</v>
          </cell>
          <cell r="AB96">
            <v>1.3087959008567501E-3</v>
          </cell>
          <cell r="AC96">
            <v>0.90656360129458291</v>
          </cell>
          <cell r="AD96" t="b">
            <v>0</v>
          </cell>
          <cell r="AE96">
            <v>1</v>
          </cell>
          <cell r="AF96" t="b">
            <v>0</v>
          </cell>
          <cell r="AG96">
            <v>1.3087959008567496E-3</v>
          </cell>
          <cell r="AH96">
            <v>0.9065636012945828</v>
          </cell>
          <cell r="AI96" t="b">
            <v>0</v>
          </cell>
          <cell r="AJ96">
            <v>1</v>
          </cell>
          <cell r="AK96" t="b">
            <v>0</v>
          </cell>
          <cell r="AL96">
            <v>1.3087959008567505E-3</v>
          </cell>
          <cell r="AM96">
            <v>0.90656360129458291</v>
          </cell>
          <cell r="AN96" t="b">
            <v>0</v>
          </cell>
          <cell r="AO96">
            <v>1.3087959008567505E-3</v>
          </cell>
          <cell r="AP96">
            <v>1.3087959008567505E-3</v>
          </cell>
        </row>
        <row r="97">
          <cell r="C97">
            <v>32043</v>
          </cell>
          <cell r="D97">
            <v>25625</v>
          </cell>
          <cell r="E97" t="b">
            <v>0</v>
          </cell>
          <cell r="F97">
            <v>1</v>
          </cell>
          <cell r="G97">
            <v>22.2</v>
          </cell>
          <cell r="H97">
            <v>496500000</v>
          </cell>
          <cell r="I97">
            <v>0.87</v>
          </cell>
          <cell r="J97">
            <v>9589401000</v>
          </cell>
          <cell r="K97">
            <v>1.2102092660282683E-3</v>
          </cell>
          <cell r="L97">
            <v>9589401000</v>
          </cell>
          <cell r="M97">
            <v>1</v>
          </cell>
          <cell r="N97">
            <v>1.2102092660282683E-3</v>
          </cell>
          <cell r="O97" t="b">
            <v>0</v>
          </cell>
          <cell r="P97">
            <v>1.3083341487522078E-3</v>
          </cell>
          <cell r="Q97" t="b">
            <v>1</v>
          </cell>
          <cell r="R97" t="b">
            <v>0</v>
          </cell>
          <cell r="S97">
            <v>1.3083341487522078E-3</v>
          </cell>
          <cell r="T97" t="b">
            <v>1</v>
          </cell>
          <cell r="U97" t="b">
            <v>0</v>
          </cell>
          <cell r="V97">
            <v>1.3083341487522078E-3</v>
          </cell>
          <cell r="W97" t="b">
            <v>1</v>
          </cell>
          <cell r="X97">
            <v>0.90787193544333489</v>
          </cell>
          <cell r="Y97" t="b">
            <v>0</v>
          </cell>
          <cell r="Z97">
            <v>0</v>
          </cell>
          <cell r="AA97" t="b">
            <v>0</v>
          </cell>
          <cell r="AB97">
            <v>1.3083341487522091E-3</v>
          </cell>
          <cell r="AC97">
            <v>0.90787193544333511</v>
          </cell>
          <cell r="AD97" t="b">
            <v>0</v>
          </cell>
          <cell r="AE97">
            <v>0</v>
          </cell>
          <cell r="AF97" t="b">
            <v>0</v>
          </cell>
          <cell r="AG97">
            <v>1.3083341487522087E-3</v>
          </cell>
          <cell r="AH97">
            <v>0.907871935443335</v>
          </cell>
          <cell r="AI97" t="b">
            <v>0</v>
          </cell>
          <cell r="AJ97">
            <v>0</v>
          </cell>
          <cell r="AK97" t="b">
            <v>0</v>
          </cell>
          <cell r="AL97">
            <v>1.3083341487522093E-3</v>
          </cell>
          <cell r="AM97">
            <v>0.90787193544333511</v>
          </cell>
          <cell r="AN97" t="b">
            <v>0</v>
          </cell>
          <cell r="AO97">
            <v>1.3083341487522093E-3</v>
          </cell>
          <cell r="AP97">
            <v>1.3083341487522093E-3</v>
          </cell>
        </row>
        <row r="98">
          <cell r="C98">
            <v>28498</v>
          </cell>
          <cell r="D98">
            <v>7829</v>
          </cell>
          <cell r="E98" t="b">
            <v>0</v>
          </cell>
          <cell r="F98">
            <v>1</v>
          </cell>
          <cell r="G98">
            <v>27.43</v>
          </cell>
          <cell r="H98">
            <v>349152000</v>
          </cell>
          <cell r="I98">
            <v>1</v>
          </cell>
          <cell r="J98">
            <v>9577239360</v>
          </cell>
          <cell r="K98">
            <v>1.2086744329956212E-3</v>
          </cell>
          <cell r="L98">
            <v>9577239360</v>
          </cell>
          <cell r="M98">
            <v>1</v>
          </cell>
          <cell r="N98">
            <v>1.2086744329956212E-3</v>
          </cell>
          <cell r="O98" t="b">
            <v>0</v>
          </cell>
          <cell r="P98">
            <v>1.3066748700426378E-3</v>
          </cell>
          <cell r="Q98" t="b">
            <v>1</v>
          </cell>
          <cell r="R98" t="b">
            <v>0</v>
          </cell>
          <cell r="S98">
            <v>1.3066748700426378E-3</v>
          </cell>
          <cell r="T98" t="b">
            <v>1</v>
          </cell>
          <cell r="U98" t="b">
            <v>0</v>
          </cell>
          <cell r="V98">
            <v>1.3066748700426378E-3</v>
          </cell>
          <cell r="W98" t="b">
            <v>1</v>
          </cell>
          <cell r="X98">
            <v>0.90917861031337754</v>
          </cell>
          <cell r="Y98" t="b">
            <v>0</v>
          </cell>
          <cell r="Z98">
            <v>0</v>
          </cell>
          <cell r="AA98" t="b">
            <v>0</v>
          </cell>
          <cell r="AB98">
            <v>1.3066748700426391E-3</v>
          </cell>
          <cell r="AC98">
            <v>0.90917861031337777</v>
          </cell>
          <cell r="AD98" t="b">
            <v>0</v>
          </cell>
          <cell r="AE98">
            <v>0</v>
          </cell>
          <cell r="AF98" t="b">
            <v>0</v>
          </cell>
          <cell r="AG98">
            <v>1.3066748700426387E-3</v>
          </cell>
          <cell r="AH98">
            <v>0.90917861031337766</v>
          </cell>
          <cell r="AI98" t="b">
            <v>0</v>
          </cell>
          <cell r="AJ98">
            <v>0</v>
          </cell>
          <cell r="AK98" t="b">
            <v>0</v>
          </cell>
          <cell r="AL98">
            <v>1.3066748700426394E-3</v>
          </cell>
          <cell r="AM98">
            <v>0.90917861031337777</v>
          </cell>
          <cell r="AN98" t="b">
            <v>0</v>
          </cell>
          <cell r="AO98">
            <v>1.3066748700426394E-3</v>
          </cell>
          <cell r="AP98">
            <v>1.3066748700426394E-3</v>
          </cell>
        </row>
        <row r="99">
          <cell r="C99">
            <v>43951</v>
          </cell>
          <cell r="D99">
            <v>16451</v>
          </cell>
          <cell r="E99" t="b">
            <v>0</v>
          </cell>
          <cell r="F99">
            <v>1</v>
          </cell>
          <cell r="G99">
            <v>20.78</v>
          </cell>
          <cell r="H99">
            <v>460728000</v>
          </cell>
          <cell r="I99">
            <v>1</v>
          </cell>
          <cell r="J99">
            <v>9573927840</v>
          </cell>
          <cell r="K99">
            <v>1.2082565098960826E-3</v>
          </cell>
          <cell r="L99">
            <v>9573927840</v>
          </cell>
          <cell r="M99">
            <v>1</v>
          </cell>
          <cell r="N99">
            <v>1.2082565098960826E-3</v>
          </cell>
          <cell r="O99" t="b">
            <v>0</v>
          </cell>
          <cell r="P99">
            <v>1.3062230613529943E-3</v>
          </cell>
          <cell r="Q99" t="b">
            <v>1</v>
          </cell>
          <cell r="R99" t="b">
            <v>0</v>
          </cell>
          <cell r="S99">
            <v>1.3062230613529945E-3</v>
          </cell>
          <cell r="T99" t="b">
            <v>1</v>
          </cell>
          <cell r="U99" t="b">
            <v>0</v>
          </cell>
          <cell r="V99">
            <v>1.3062230613529945E-3</v>
          </cell>
          <cell r="W99" t="b">
            <v>1</v>
          </cell>
          <cell r="X99">
            <v>0.91048483337473052</v>
          </cell>
          <cell r="Y99" t="b">
            <v>0</v>
          </cell>
          <cell r="Z99">
            <v>0</v>
          </cell>
          <cell r="AA99" t="b">
            <v>0</v>
          </cell>
          <cell r="AB99">
            <v>1.3062230613529958E-3</v>
          </cell>
          <cell r="AC99">
            <v>0.91048483337473074</v>
          </cell>
          <cell r="AD99" t="b">
            <v>0</v>
          </cell>
          <cell r="AE99">
            <v>0</v>
          </cell>
          <cell r="AF99" t="b">
            <v>0</v>
          </cell>
          <cell r="AG99">
            <v>1.3062230613529952E-3</v>
          </cell>
          <cell r="AH99">
            <v>0.91048483337473063</v>
          </cell>
          <cell r="AI99" t="b">
            <v>0</v>
          </cell>
          <cell r="AJ99">
            <v>0</v>
          </cell>
          <cell r="AK99" t="b">
            <v>0</v>
          </cell>
          <cell r="AL99">
            <v>1.3062230613529961E-3</v>
          </cell>
          <cell r="AM99">
            <v>0.91048483337473074</v>
          </cell>
          <cell r="AN99" t="b">
            <v>0</v>
          </cell>
          <cell r="AO99">
            <v>1.3062230613529961E-3</v>
          </cell>
          <cell r="AP99">
            <v>1.3062230613529961E-3</v>
          </cell>
        </row>
        <row r="100">
          <cell r="C100">
            <v>25830</v>
          </cell>
          <cell r="D100">
            <v>33188</v>
          </cell>
          <cell r="E100" t="b">
            <v>0</v>
          </cell>
          <cell r="F100">
            <v>1</v>
          </cell>
          <cell r="G100">
            <v>35.409999999999997</v>
          </cell>
          <cell r="H100">
            <v>267469000</v>
          </cell>
          <cell r="I100">
            <v>1</v>
          </cell>
          <cell r="J100">
            <v>9471077290</v>
          </cell>
          <cell r="K100">
            <v>1.1952764824025922E-3</v>
          </cell>
          <cell r="L100">
            <v>9471077290</v>
          </cell>
          <cell r="M100">
            <v>1</v>
          </cell>
          <cell r="N100">
            <v>1.1952764824025922E-3</v>
          </cell>
          <cell r="O100" t="b">
            <v>0</v>
          </cell>
          <cell r="P100">
            <v>1.2921906012668067E-3</v>
          </cell>
          <cell r="Q100" t="b">
            <v>1</v>
          </cell>
          <cell r="R100" t="b">
            <v>0</v>
          </cell>
          <cell r="S100">
            <v>1.2921906012668069E-3</v>
          </cell>
          <cell r="T100" t="b">
            <v>1</v>
          </cell>
          <cell r="U100" t="b">
            <v>0</v>
          </cell>
          <cell r="V100">
            <v>1.2921906012668069E-3</v>
          </cell>
          <cell r="W100" t="b">
            <v>1</v>
          </cell>
          <cell r="X100">
            <v>0.91177702397599736</v>
          </cell>
          <cell r="Y100" t="b">
            <v>0</v>
          </cell>
          <cell r="Z100">
            <v>0</v>
          </cell>
          <cell r="AA100" t="b">
            <v>0</v>
          </cell>
          <cell r="AB100">
            <v>1.2921906012668082E-3</v>
          </cell>
          <cell r="AC100">
            <v>0.91177702397599758</v>
          </cell>
          <cell r="AD100" t="b">
            <v>0</v>
          </cell>
          <cell r="AE100">
            <v>0</v>
          </cell>
          <cell r="AF100" t="b">
            <v>0</v>
          </cell>
          <cell r="AG100">
            <v>1.2921906012668075E-3</v>
          </cell>
          <cell r="AH100">
            <v>0.91177702397599747</v>
          </cell>
          <cell r="AI100" t="b">
            <v>0</v>
          </cell>
          <cell r="AJ100">
            <v>0</v>
          </cell>
          <cell r="AK100" t="b">
            <v>0</v>
          </cell>
          <cell r="AL100">
            <v>1.2921906012668084E-3</v>
          </cell>
          <cell r="AM100">
            <v>0.91177702397599758</v>
          </cell>
          <cell r="AN100" t="b">
            <v>0</v>
          </cell>
          <cell r="AO100">
            <v>1.2921906012668084E-3</v>
          </cell>
          <cell r="AP100">
            <v>1.2921906012668084E-3</v>
          </cell>
        </row>
        <row r="101">
          <cell r="C101">
            <v>351346</v>
          </cell>
          <cell r="D101">
            <v>140372</v>
          </cell>
          <cell r="E101" t="b">
            <v>0</v>
          </cell>
          <cell r="F101">
            <v>1</v>
          </cell>
          <cell r="G101">
            <v>104.91</v>
          </cell>
          <cell r="H101">
            <v>90227000</v>
          </cell>
          <cell r="I101">
            <v>1</v>
          </cell>
          <cell r="J101">
            <v>9465714570</v>
          </cell>
          <cell r="K101">
            <v>1.1945996921176605E-3</v>
          </cell>
          <cell r="L101">
            <v>9465714570</v>
          </cell>
          <cell r="M101">
            <v>1</v>
          </cell>
          <cell r="N101">
            <v>1.1945996921176605E-3</v>
          </cell>
          <cell r="O101" t="b">
            <v>0</v>
          </cell>
          <cell r="P101">
            <v>1.2914589362017837E-3</v>
          </cell>
          <cell r="Q101" t="b">
            <v>1</v>
          </cell>
          <cell r="R101" t="b">
            <v>0</v>
          </cell>
          <cell r="S101">
            <v>1.291458936201784E-3</v>
          </cell>
          <cell r="T101" t="b">
            <v>1</v>
          </cell>
          <cell r="U101" t="b">
            <v>0</v>
          </cell>
          <cell r="V101">
            <v>1.291458936201784E-3</v>
          </cell>
          <cell r="W101" t="b">
            <v>1</v>
          </cell>
          <cell r="X101">
            <v>0.91306848291219911</v>
          </cell>
          <cell r="Y101" t="b">
            <v>0</v>
          </cell>
          <cell r="Z101">
            <v>0</v>
          </cell>
          <cell r="AA101" t="b">
            <v>0</v>
          </cell>
          <cell r="AB101">
            <v>1.291458936201785E-3</v>
          </cell>
          <cell r="AC101">
            <v>0.91306848291219933</v>
          </cell>
          <cell r="AD101" t="b">
            <v>0</v>
          </cell>
          <cell r="AE101">
            <v>0</v>
          </cell>
          <cell r="AF101" t="b">
            <v>0</v>
          </cell>
          <cell r="AG101">
            <v>1.2914589362017846E-3</v>
          </cell>
          <cell r="AH101">
            <v>0.91306848291219922</v>
          </cell>
          <cell r="AI101" t="b">
            <v>0</v>
          </cell>
          <cell r="AJ101">
            <v>0</v>
          </cell>
          <cell r="AK101" t="b">
            <v>0</v>
          </cell>
          <cell r="AL101">
            <v>1.2914589362017855E-3</v>
          </cell>
          <cell r="AM101">
            <v>0.91306848291219933</v>
          </cell>
          <cell r="AN101" t="b">
            <v>0</v>
          </cell>
          <cell r="AO101">
            <v>1.2914589362017855E-3</v>
          </cell>
          <cell r="AP101">
            <v>1.2914589362017855E-3</v>
          </cell>
        </row>
        <row r="102">
          <cell r="C102">
            <v>46664</v>
          </cell>
          <cell r="D102">
            <v>42084</v>
          </cell>
          <cell r="E102" t="b">
            <v>0</v>
          </cell>
          <cell r="F102">
            <v>1</v>
          </cell>
          <cell r="G102">
            <v>248.48</v>
          </cell>
          <cell r="H102">
            <v>53694000</v>
          </cell>
          <cell r="I102">
            <v>0.7</v>
          </cell>
          <cell r="J102">
            <v>9339319584</v>
          </cell>
          <cell r="K102">
            <v>1.1786482908532109E-3</v>
          </cell>
          <cell r="L102">
            <v>9339319584</v>
          </cell>
          <cell r="M102">
            <v>1</v>
          </cell>
          <cell r="N102">
            <v>1.1786482908532109E-3</v>
          </cell>
          <cell r="O102" t="b">
            <v>0</v>
          </cell>
          <cell r="P102">
            <v>1.2742141806206106E-3</v>
          </cell>
          <cell r="Q102" t="b">
            <v>1</v>
          </cell>
          <cell r="R102" t="b">
            <v>0</v>
          </cell>
          <cell r="S102">
            <v>1.2742141806206108E-3</v>
          </cell>
          <cell r="T102" t="b">
            <v>1</v>
          </cell>
          <cell r="U102" t="b">
            <v>0</v>
          </cell>
          <cell r="V102">
            <v>1.2742141806206108E-3</v>
          </cell>
          <cell r="W102" t="b">
            <v>1</v>
          </cell>
          <cell r="X102">
            <v>0.91434269709281968</v>
          </cell>
          <cell r="Y102" t="b">
            <v>0</v>
          </cell>
          <cell r="Z102">
            <v>0</v>
          </cell>
          <cell r="AA102" t="b">
            <v>0</v>
          </cell>
          <cell r="AB102">
            <v>1.2742141806206121E-3</v>
          </cell>
          <cell r="AC102">
            <v>0.9143426970928199</v>
          </cell>
          <cell r="AD102" t="b">
            <v>0</v>
          </cell>
          <cell r="AE102">
            <v>0</v>
          </cell>
          <cell r="AF102" t="b">
            <v>0</v>
          </cell>
          <cell r="AG102">
            <v>1.2742141806206114E-3</v>
          </cell>
          <cell r="AH102">
            <v>0.91434269709281979</v>
          </cell>
          <cell r="AI102" t="b">
            <v>0</v>
          </cell>
          <cell r="AJ102">
            <v>0</v>
          </cell>
          <cell r="AK102" t="b">
            <v>0</v>
          </cell>
          <cell r="AL102">
            <v>1.2742141806206121E-3</v>
          </cell>
          <cell r="AM102">
            <v>0.9143426970928199</v>
          </cell>
          <cell r="AN102" t="b">
            <v>0</v>
          </cell>
          <cell r="AO102">
            <v>1.2742141806206121E-3</v>
          </cell>
          <cell r="AP102">
            <v>1.2742141806206121E-3</v>
          </cell>
        </row>
        <row r="103">
          <cell r="C103">
            <v>576922</v>
          </cell>
          <cell r="D103">
            <v>161584</v>
          </cell>
          <cell r="E103" t="b">
            <v>0</v>
          </cell>
          <cell r="F103">
            <v>1</v>
          </cell>
          <cell r="G103">
            <v>19.989999999999998</v>
          </cell>
          <cell r="H103">
            <v>485171000</v>
          </cell>
          <cell r="I103">
            <v>0.92</v>
          </cell>
          <cell r="J103">
            <v>8922682826.8000011</v>
          </cell>
          <cell r="K103">
            <v>1.1260675650986609E-3</v>
          </cell>
          <cell r="L103">
            <v>8922682826.8000011</v>
          </cell>
          <cell r="M103">
            <v>1</v>
          </cell>
          <cell r="N103">
            <v>1.1260675650986609E-3</v>
          </cell>
          <cell r="O103" t="b">
            <v>0</v>
          </cell>
          <cell r="P103">
            <v>1.2173701611589008E-3</v>
          </cell>
          <cell r="Q103" t="b">
            <v>1</v>
          </cell>
          <cell r="R103" t="b">
            <v>0</v>
          </cell>
          <cell r="S103">
            <v>1.2173701611589011E-3</v>
          </cell>
          <cell r="T103" t="b">
            <v>1</v>
          </cell>
          <cell r="U103" t="b">
            <v>0</v>
          </cell>
          <cell r="V103">
            <v>1.2173701611589011E-3</v>
          </cell>
          <cell r="W103" t="b">
            <v>1</v>
          </cell>
          <cell r="X103">
            <v>0.91556006725397854</v>
          </cell>
          <cell r="Y103" t="b">
            <v>0</v>
          </cell>
          <cell r="Z103">
            <v>0</v>
          </cell>
          <cell r="AA103" t="b">
            <v>0</v>
          </cell>
          <cell r="AB103">
            <v>1.2173701611589021E-3</v>
          </cell>
          <cell r="AC103">
            <v>0.91556006725397876</v>
          </cell>
          <cell r="AD103" t="b">
            <v>0</v>
          </cell>
          <cell r="AE103">
            <v>0</v>
          </cell>
          <cell r="AF103" t="b">
            <v>0</v>
          </cell>
          <cell r="AG103">
            <v>1.2173701611589017E-3</v>
          </cell>
          <cell r="AH103">
            <v>0.91556006725397865</v>
          </cell>
          <cell r="AI103" t="b">
            <v>0</v>
          </cell>
          <cell r="AJ103">
            <v>0</v>
          </cell>
          <cell r="AK103" t="b">
            <v>0</v>
          </cell>
          <cell r="AL103">
            <v>1.2173701611589026E-3</v>
          </cell>
          <cell r="AM103">
            <v>0.91556006725397876</v>
          </cell>
          <cell r="AN103" t="b">
            <v>0</v>
          </cell>
          <cell r="AO103">
            <v>1.2173701611589026E-3</v>
          </cell>
          <cell r="AP103">
            <v>1.2173701611589026E-3</v>
          </cell>
        </row>
        <row r="104">
          <cell r="C104">
            <v>210994</v>
          </cell>
          <cell r="D104">
            <v>110243</v>
          </cell>
          <cell r="E104" t="b">
            <v>0</v>
          </cell>
          <cell r="F104">
            <v>1</v>
          </cell>
          <cell r="G104">
            <v>61.5</v>
          </cell>
          <cell r="H104">
            <v>168097000</v>
          </cell>
          <cell r="I104">
            <v>0.86</v>
          </cell>
          <cell r="J104">
            <v>8890650330</v>
          </cell>
          <cell r="K104">
            <v>1.1220249742797575E-3</v>
          </cell>
          <cell r="L104">
            <v>8890650330</v>
          </cell>
          <cell r="M104">
            <v>1</v>
          </cell>
          <cell r="N104">
            <v>1.1220249742797575E-3</v>
          </cell>
          <cell r="O104" t="b">
            <v>0</v>
          </cell>
          <cell r="P104">
            <v>1.2129997933503964E-3</v>
          </cell>
          <cell r="Q104" t="b">
            <v>1</v>
          </cell>
          <cell r="R104" t="b">
            <v>0</v>
          </cell>
          <cell r="S104">
            <v>1.2129997933503966E-3</v>
          </cell>
          <cell r="T104" t="b">
            <v>1</v>
          </cell>
          <cell r="U104" t="b">
            <v>0</v>
          </cell>
          <cell r="V104">
            <v>1.2129997933503966E-3</v>
          </cell>
          <cell r="W104" t="b">
            <v>1</v>
          </cell>
          <cell r="X104">
            <v>0.91677306704732897</v>
          </cell>
          <cell r="Y104" t="b">
            <v>0</v>
          </cell>
          <cell r="Z104">
            <v>0</v>
          </cell>
          <cell r="AA104" t="b">
            <v>0</v>
          </cell>
          <cell r="AB104">
            <v>1.2129997933503977E-3</v>
          </cell>
          <cell r="AC104">
            <v>0.91677306704732919</v>
          </cell>
          <cell r="AD104" t="b">
            <v>0</v>
          </cell>
          <cell r="AE104">
            <v>0</v>
          </cell>
          <cell r="AF104" t="b">
            <v>0</v>
          </cell>
          <cell r="AG104">
            <v>1.2129997933503973E-3</v>
          </cell>
          <cell r="AH104">
            <v>0.91677306704732908</v>
          </cell>
          <cell r="AI104" t="b">
            <v>0</v>
          </cell>
          <cell r="AJ104">
            <v>0</v>
          </cell>
          <cell r="AK104" t="b">
            <v>0</v>
          </cell>
          <cell r="AL104">
            <v>1.2129997933503979E-3</v>
          </cell>
          <cell r="AM104">
            <v>0.91677306704732919</v>
          </cell>
          <cell r="AN104" t="b">
            <v>0</v>
          </cell>
          <cell r="AO104">
            <v>1.2129997933503979E-3</v>
          </cell>
          <cell r="AP104">
            <v>1.2129997933503979E-3</v>
          </cell>
        </row>
        <row r="105">
          <cell r="C105">
            <v>5629</v>
          </cell>
          <cell r="D105">
            <v>15302</v>
          </cell>
          <cell r="E105" t="b">
            <v>0</v>
          </cell>
          <cell r="F105">
            <v>1</v>
          </cell>
          <cell r="G105">
            <v>35.04</v>
          </cell>
          <cell r="H105">
            <v>249220000</v>
          </cell>
          <cell r="I105">
            <v>1</v>
          </cell>
          <cell r="J105">
            <v>8732668800</v>
          </cell>
          <cell r="K105">
            <v>1.1020872626888749E-3</v>
          </cell>
          <cell r="L105">
            <v>8732668800</v>
          </cell>
          <cell r="M105">
            <v>1</v>
          </cell>
          <cell r="N105">
            <v>1.1020872626888749E-3</v>
          </cell>
          <cell r="O105" t="b">
            <v>0</v>
          </cell>
          <cell r="P105">
            <v>1.1914455137273918E-3</v>
          </cell>
          <cell r="Q105" t="b">
            <v>1</v>
          </cell>
          <cell r="R105" t="b">
            <v>0</v>
          </cell>
          <cell r="S105">
            <v>1.191445513727392E-3</v>
          </cell>
          <cell r="T105" t="b">
            <v>1</v>
          </cell>
          <cell r="U105" t="b">
            <v>0</v>
          </cell>
          <cell r="V105">
            <v>1.191445513727392E-3</v>
          </cell>
          <cell r="W105" t="b">
            <v>1</v>
          </cell>
          <cell r="X105">
            <v>0.91796451256105638</v>
          </cell>
          <cell r="Y105" t="b">
            <v>0</v>
          </cell>
          <cell r="Z105">
            <v>0</v>
          </cell>
          <cell r="AA105" t="b">
            <v>0</v>
          </cell>
          <cell r="AB105">
            <v>1.1914455137273931E-3</v>
          </cell>
          <cell r="AC105">
            <v>0.9179645125610566</v>
          </cell>
          <cell r="AD105" t="b">
            <v>0</v>
          </cell>
          <cell r="AE105">
            <v>0</v>
          </cell>
          <cell r="AF105" t="b">
            <v>0</v>
          </cell>
          <cell r="AG105">
            <v>1.1914455137273926E-3</v>
          </cell>
          <cell r="AH105">
            <v>0.91796451256105649</v>
          </cell>
          <cell r="AI105" t="b">
            <v>0</v>
          </cell>
          <cell r="AJ105">
            <v>0</v>
          </cell>
          <cell r="AK105" t="b">
            <v>0</v>
          </cell>
          <cell r="AL105">
            <v>1.1914455137273935E-3</v>
          </cell>
          <cell r="AM105">
            <v>0.9179645125610566</v>
          </cell>
          <cell r="AN105" t="b">
            <v>0</v>
          </cell>
          <cell r="AO105">
            <v>1.1914455137273935E-3</v>
          </cell>
          <cell r="AP105">
            <v>1.1914455137273935E-3</v>
          </cell>
        </row>
        <row r="106">
          <cell r="C106">
            <v>44198</v>
          </cell>
          <cell r="D106">
            <v>12887</v>
          </cell>
          <cell r="E106" t="b">
            <v>0</v>
          </cell>
          <cell r="F106">
            <v>1</v>
          </cell>
          <cell r="G106">
            <v>61.04</v>
          </cell>
          <cell r="H106">
            <v>151785000</v>
          </cell>
          <cell r="I106">
            <v>0.94</v>
          </cell>
          <cell r="J106">
            <v>8709059016</v>
          </cell>
          <cell r="K106">
            <v>1.0991076418172764E-3</v>
          </cell>
          <cell r="L106">
            <v>8709059016</v>
          </cell>
          <cell r="M106">
            <v>1</v>
          </cell>
          <cell r="N106">
            <v>1.0991076418172764E-3</v>
          </cell>
          <cell r="O106" t="b">
            <v>0</v>
          </cell>
          <cell r="P106">
            <v>1.1882243024492459E-3</v>
          </cell>
          <cell r="Q106" t="b">
            <v>1</v>
          </cell>
          <cell r="R106" t="b">
            <v>0</v>
          </cell>
          <cell r="S106">
            <v>1.1882243024492461E-3</v>
          </cell>
          <cell r="T106" t="b">
            <v>1</v>
          </cell>
          <cell r="U106" t="b">
            <v>0</v>
          </cell>
          <cell r="V106">
            <v>1.1882243024492461E-3</v>
          </cell>
          <cell r="W106" t="b">
            <v>1</v>
          </cell>
          <cell r="X106">
            <v>0.91915273686350563</v>
          </cell>
          <cell r="Y106" t="b">
            <v>0</v>
          </cell>
          <cell r="Z106">
            <v>0</v>
          </cell>
          <cell r="AA106" t="b">
            <v>0</v>
          </cell>
          <cell r="AB106">
            <v>1.1882243024492472E-3</v>
          </cell>
          <cell r="AC106">
            <v>0.91915273686350585</v>
          </cell>
          <cell r="AD106" t="b">
            <v>0</v>
          </cell>
          <cell r="AE106">
            <v>0</v>
          </cell>
          <cell r="AF106" t="b">
            <v>0</v>
          </cell>
          <cell r="AG106">
            <v>1.1882243024492467E-3</v>
          </cell>
          <cell r="AH106">
            <v>0.91915273686350574</v>
          </cell>
          <cell r="AI106" t="b">
            <v>0</v>
          </cell>
          <cell r="AJ106">
            <v>0</v>
          </cell>
          <cell r="AK106" t="b">
            <v>0</v>
          </cell>
          <cell r="AL106">
            <v>1.1882243024492474E-3</v>
          </cell>
          <cell r="AM106">
            <v>0.91915273686350585</v>
          </cell>
          <cell r="AN106" t="b">
            <v>0</v>
          </cell>
          <cell r="AO106">
            <v>1.1882243024492474E-3</v>
          </cell>
          <cell r="AP106">
            <v>1.1882243024492474E-3</v>
          </cell>
        </row>
        <row r="107">
          <cell r="C107">
            <v>8855</v>
          </cell>
          <cell r="D107">
            <v>16946</v>
          </cell>
          <cell r="E107" t="b">
            <v>0</v>
          </cell>
          <cell r="F107">
            <v>1</v>
          </cell>
          <cell r="G107">
            <v>158.16999999999999</v>
          </cell>
          <cell r="H107">
            <v>53398000</v>
          </cell>
          <cell r="I107">
            <v>1</v>
          </cell>
          <cell r="J107">
            <v>8445961659.999999</v>
          </cell>
          <cell r="K107">
            <v>1.0659040185566849E-3</v>
          </cell>
          <cell r="L107">
            <v>8445961659.999999</v>
          </cell>
          <cell r="M107">
            <v>1</v>
          </cell>
          <cell r="N107">
            <v>1.0659040185566849E-3</v>
          </cell>
          <cell r="O107" t="b">
            <v>0</v>
          </cell>
          <cell r="P107">
            <v>1.1523284988113316E-3</v>
          </cell>
          <cell r="Q107" t="b">
            <v>1</v>
          </cell>
          <cell r="R107" t="b">
            <v>0</v>
          </cell>
          <cell r="S107">
            <v>1.1523284988113319E-3</v>
          </cell>
          <cell r="T107" t="b">
            <v>1</v>
          </cell>
          <cell r="U107" t="b">
            <v>0</v>
          </cell>
          <cell r="V107">
            <v>1.1523284988113319E-3</v>
          </cell>
          <cell r="W107" t="b">
            <v>1</v>
          </cell>
          <cell r="X107">
            <v>0.92030506536231693</v>
          </cell>
          <cell r="Y107" t="b">
            <v>0</v>
          </cell>
          <cell r="Z107">
            <v>0</v>
          </cell>
          <cell r="AA107" t="b">
            <v>0</v>
          </cell>
          <cell r="AB107">
            <v>1.1523284988113329E-3</v>
          </cell>
          <cell r="AC107">
            <v>0.92030506536231715</v>
          </cell>
          <cell r="AD107" t="b">
            <v>0</v>
          </cell>
          <cell r="AE107">
            <v>0</v>
          </cell>
          <cell r="AF107" t="b">
            <v>0</v>
          </cell>
          <cell r="AG107">
            <v>1.1523284988113325E-3</v>
          </cell>
          <cell r="AH107">
            <v>0.92030506536231704</v>
          </cell>
          <cell r="AI107" t="b">
            <v>0</v>
          </cell>
          <cell r="AJ107">
            <v>0</v>
          </cell>
          <cell r="AK107" t="b">
            <v>0</v>
          </cell>
          <cell r="AL107">
            <v>1.1523284988113332E-3</v>
          </cell>
          <cell r="AM107">
            <v>0.92030506536231715</v>
          </cell>
          <cell r="AN107" t="b">
            <v>0</v>
          </cell>
          <cell r="AO107">
            <v>1.1523284988113332E-3</v>
          </cell>
          <cell r="AP107">
            <v>1.1523284988113332E-3</v>
          </cell>
        </row>
        <row r="108">
          <cell r="C108">
            <v>4766</v>
          </cell>
          <cell r="D108">
            <v>15432</v>
          </cell>
          <cell r="E108" t="b">
            <v>0</v>
          </cell>
          <cell r="F108">
            <v>1</v>
          </cell>
          <cell r="G108">
            <v>228.07</v>
          </cell>
          <cell r="H108">
            <v>38287000</v>
          </cell>
          <cell r="I108">
            <v>0.93</v>
          </cell>
          <cell r="J108">
            <v>8120867963.7000008</v>
          </cell>
          <cell r="K108">
            <v>1.0248762834990273E-3</v>
          </cell>
          <cell r="L108">
            <v>8120867963.7000008</v>
          </cell>
          <cell r="M108">
            <v>1</v>
          </cell>
          <cell r="N108">
            <v>1.0248762834990273E-3</v>
          </cell>
          <cell r="O108" t="b">
            <v>0</v>
          </cell>
          <cell r="P108">
            <v>1.1079741971804617E-3</v>
          </cell>
          <cell r="Q108" t="b">
            <v>1</v>
          </cell>
          <cell r="R108" t="b">
            <v>0</v>
          </cell>
          <cell r="S108">
            <v>1.1079741971804619E-3</v>
          </cell>
          <cell r="T108" t="b">
            <v>1</v>
          </cell>
          <cell r="U108" t="b">
            <v>0</v>
          </cell>
          <cell r="V108">
            <v>1.1079741971804619E-3</v>
          </cell>
          <cell r="W108" t="b">
            <v>1</v>
          </cell>
          <cell r="X108">
            <v>0.92141303955949738</v>
          </cell>
          <cell r="Y108" t="b">
            <v>0</v>
          </cell>
          <cell r="Z108">
            <v>0</v>
          </cell>
          <cell r="AA108" t="b">
            <v>0</v>
          </cell>
          <cell r="AB108">
            <v>1.107974197180463E-3</v>
          </cell>
          <cell r="AC108">
            <v>0.9214130395594976</v>
          </cell>
          <cell r="AD108" t="b">
            <v>0</v>
          </cell>
          <cell r="AE108">
            <v>0</v>
          </cell>
          <cell r="AF108" t="b">
            <v>0</v>
          </cell>
          <cell r="AG108">
            <v>1.1079741971804626E-3</v>
          </cell>
          <cell r="AH108">
            <v>0.92141303955949749</v>
          </cell>
          <cell r="AI108" t="b">
            <v>0</v>
          </cell>
          <cell r="AJ108">
            <v>0</v>
          </cell>
          <cell r="AK108" t="b">
            <v>0</v>
          </cell>
          <cell r="AL108">
            <v>1.1079741971804632E-3</v>
          </cell>
          <cell r="AM108">
            <v>0.9214130395594976</v>
          </cell>
          <cell r="AN108" t="b">
            <v>0</v>
          </cell>
          <cell r="AO108">
            <v>1.1079741971804632E-3</v>
          </cell>
          <cell r="AP108">
            <v>1.1079741971804632E-3</v>
          </cell>
        </row>
        <row r="109">
          <cell r="C109">
            <v>3853</v>
          </cell>
          <cell r="D109">
            <v>2774</v>
          </cell>
          <cell r="E109" t="b">
            <v>0</v>
          </cell>
          <cell r="F109">
            <v>1</v>
          </cell>
          <cell r="G109">
            <v>46.75</v>
          </cell>
          <cell r="H109">
            <v>172948000</v>
          </cell>
          <cell r="I109">
            <v>1</v>
          </cell>
          <cell r="J109">
            <v>8085319000</v>
          </cell>
          <cell r="K109">
            <v>1.020389904707751E-3</v>
          </cell>
          <cell r="L109">
            <v>8085319000</v>
          </cell>
          <cell r="M109">
            <v>1</v>
          </cell>
          <cell r="N109">
            <v>1.020389904707751E-3</v>
          </cell>
          <cell r="O109" t="b">
            <v>0</v>
          </cell>
          <cell r="P109">
            <v>1.1031240586617508E-3</v>
          </cell>
          <cell r="Q109" t="b">
            <v>1</v>
          </cell>
          <cell r="R109" t="b">
            <v>0</v>
          </cell>
          <cell r="S109">
            <v>1.1031240586617511E-3</v>
          </cell>
          <cell r="T109" t="b">
            <v>1</v>
          </cell>
          <cell r="U109" t="b">
            <v>0</v>
          </cell>
          <cell r="V109">
            <v>1.1031240586617511E-3</v>
          </cell>
          <cell r="W109" t="b">
            <v>1</v>
          </cell>
          <cell r="X109">
            <v>0.92251616361815914</v>
          </cell>
          <cell r="Y109" t="b">
            <v>0</v>
          </cell>
          <cell r="Z109">
            <v>0</v>
          </cell>
          <cell r="AA109" t="b">
            <v>0</v>
          </cell>
          <cell r="AB109">
            <v>1.1031240586617521E-3</v>
          </cell>
          <cell r="AC109">
            <v>0.92251616361815936</v>
          </cell>
          <cell r="AD109" t="b">
            <v>0</v>
          </cell>
          <cell r="AE109">
            <v>0</v>
          </cell>
          <cell r="AF109" t="b">
            <v>0</v>
          </cell>
          <cell r="AG109">
            <v>1.1031240586617517E-3</v>
          </cell>
          <cell r="AH109">
            <v>0.92251616361815925</v>
          </cell>
          <cell r="AI109" t="b">
            <v>0</v>
          </cell>
          <cell r="AJ109">
            <v>0</v>
          </cell>
          <cell r="AK109" t="b">
            <v>0</v>
          </cell>
          <cell r="AL109">
            <v>1.1031240586617524E-3</v>
          </cell>
          <cell r="AM109">
            <v>0.92251616361815936</v>
          </cell>
          <cell r="AN109" t="b">
            <v>0</v>
          </cell>
          <cell r="AO109">
            <v>1.1031240586617524E-3</v>
          </cell>
          <cell r="AP109">
            <v>1.1031240586617524E-3</v>
          </cell>
        </row>
        <row r="110">
          <cell r="C110">
            <v>351382</v>
          </cell>
          <cell r="D110">
            <v>140412</v>
          </cell>
          <cell r="E110" t="b">
            <v>0</v>
          </cell>
          <cell r="F110">
            <v>1</v>
          </cell>
          <cell r="G110">
            <v>64.66</v>
          </cell>
          <cell r="H110">
            <v>131607000</v>
          </cell>
          <cell r="I110">
            <v>0.94</v>
          </cell>
          <cell r="J110">
            <v>7999126102.7999992</v>
          </cell>
          <cell r="K110">
            <v>1.0095121196555604E-3</v>
          </cell>
          <cell r="L110">
            <v>7999126102.7999992</v>
          </cell>
          <cell r="M110">
            <v>1</v>
          </cell>
          <cell r="N110">
            <v>1.0095121196555604E-3</v>
          </cell>
          <cell r="O110" t="b">
            <v>0</v>
          </cell>
          <cell r="P110">
            <v>1.0913642927716136E-3</v>
          </cell>
          <cell r="Q110" t="b">
            <v>1</v>
          </cell>
          <cell r="R110" t="b">
            <v>0</v>
          </cell>
          <cell r="S110">
            <v>1.0913642927716139E-3</v>
          </cell>
          <cell r="T110" t="b">
            <v>1</v>
          </cell>
          <cell r="U110" t="b">
            <v>0</v>
          </cell>
          <cell r="V110">
            <v>1.0913642927716139E-3</v>
          </cell>
          <cell r="W110" t="b">
            <v>1</v>
          </cell>
          <cell r="X110">
            <v>0.9236075279109307</v>
          </cell>
          <cell r="Y110" t="b">
            <v>0</v>
          </cell>
          <cell r="Z110">
            <v>0</v>
          </cell>
          <cell r="AA110" t="b">
            <v>0</v>
          </cell>
          <cell r="AB110">
            <v>1.0913642927716149E-3</v>
          </cell>
          <cell r="AC110">
            <v>0.92360752791093093</v>
          </cell>
          <cell r="AD110" t="b">
            <v>0</v>
          </cell>
          <cell r="AE110">
            <v>0</v>
          </cell>
          <cell r="AF110" t="b">
            <v>0</v>
          </cell>
          <cell r="AG110">
            <v>1.0913642927716145E-3</v>
          </cell>
          <cell r="AH110">
            <v>0.92360752791093081</v>
          </cell>
          <cell r="AI110" t="b">
            <v>0</v>
          </cell>
          <cell r="AJ110">
            <v>0</v>
          </cell>
          <cell r="AK110" t="b">
            <v>0</v>
          </cell>
          <cell r="AL110">
            <v>1.0913642927716152E-3</v>
          </cell>
          <cell r="AM110">
            <v>0.92360752791093093</v>
          </cell>
          <cell r="AN110" t="b">
            <v>0</v>
          </cell>
          <cell r="AO110">
            <v>1.0913642927716152E-3</v>
          </cell>
          <cell r="AP110">
            <v>1.0913642927716152E-3</v>
          </cell>
        </row>
        <row r="111">
          <cell r="C111">
            <v>26487</v>
          </cell>
          <cell r="D111">
            <v>15520</v>
          </cell>
          <cell r="E111" t="b">
            <v>0</v>
          </cell>
          <cell r="F111">
            <v>1</v>
          </cell>
          <cell r="G111">
            <v>262.45999999999998</v>
          </cell>
          <cell r="H111">
            <v>30614000</v>
          </cell>
          <cell r="I111">
            <v>0.95</v>
          </cell>
          <cell r="J111">
            <v>7633202917.999999</v>
          </cell>
          <cell r="K111">
            <v>9.633315887861624E-4</v>
          </cell>
          <cell r="L111">
            <v>7633202917.999999</v>
          </cell>
          <cell r="M111">
            <v>1</v>
          </cell>
          <cell r="N111">
            <v>9.633315887861624E-4</v>
          </cell>
          <cell r="O111" t="b">
            <v>0</v>
          </cell>
          <cell r="P111">
            <v>1.0414394018953214E-3</v>
          </cell>
          <cell r="Q111" t="b">
            <v>1</v>
          </cell>
          <cell r="R111" t="b">
            <v>0</v>
          </cell>
          <cell r="S111">
            <v>1.0414394018953216E-3</v>
          </cell>
          <cell r="T111" t="b">
            <v>1</v>
          </cell>
          <cell r="U111" t="b">
            <v>0</v>
          </cell>
          <cell r="V111">
            <v>1.0414394018953216E-3</v>
          </cell>
          <cell r="W111" t="b">
            <v>1</v>
          </cell>
          <cell r="X111">
            <v>0.92464896731282598</v>
          </cell>
          <cell r="Y111" t="b">
            <v>0</v>
          </cell>
          <cell r="Z111">
            <v>0</v>
          </cell>
          <cell r="AA111" t="b">
            <v>0</v>
          </cell>
          <cell r="AB111">
            <v>1.0414394018953227E-3</v>
          </cell>
          <cell r="AC111">
            <v>0.9246489673128262</v>
          </cell>
          <cell r="AD111" t="b">
            <v>0</v>
          </cell>
          <cell r="AE111">
            <v>0</v>
          </cell>
          <cell r="AF111" t="b">
            <v>0</v>
          </cell>
          <cell r="AG111">
            <v>1.0414394018953223E-3</v>
          </cell>
          <cell r="AH111">
            <v>0.92464896731282609</v>
          </cell>
          <cell r="AI111" t="b">
            <v>0</v>
          </cell>
          <cell r="AJ111">
            <v>0</v>
          </cell>
          <cell r="AK111" t="b">
            <v>0</v>
          </cell>
          <cell r="AL111">
            <v>1.0414394018953229E-3</v>
          </cell>
          <cell r="AM111">
            <v>0.9246489673128262</v>
          </cell>
          <cell r="AN111" t="b">
            <v>0</v>
          </cell>
          <cell r="AO111">
            <v>1.0414394018953229E-3</v>
          </cell>
          <cell r="AP111">
            <v>1.0414394018953229E-3</v>
          </cell>
        </row>
        <row r="112">
          <cell r="C112">
            <v>20131</v>
          </cell>
          <cell r="D112">
            <v>4836</v>
          </cell>
          <cell r="E112" t="b">
            <v>0</v>
          </cell>
          <cell r="F112">
            <v>1</v>
          </cell>
          <cell r="G112">
            <v>55.11</v>
          </cell>
          <cell r="H112">
            <v>137214000</v>
          </cell>
          <cell r="I112">
            <v>1</v>
          </cell>
          <cell r="J112">
            <v>7561863540</v>
          </cell>
          <cell r="K112">
            <v>9.5432835946158913E-4</v>
          </cell>
          <cell r="L112">
            <v>7561863540</v>
          </cell>
          <cell r="M112">
            <v>1</v>
          </cell>
          <cell r="N112">
            <v>9.5432835946158913E-4</v>
          </cell>
          <cell r="O112" t="b">
            <v>0</v>
          </cell>
          <cell r="P112">
            <v>1.0317061824389507E-3</v>
          </cell>
          <cell r="Q112" t="b">
            <v>1</v>
          </cell>
          <cell r="R112" t="b">
            <v>0</v>
          </cell>
          <cell r="S112">
            <v>1.031706182438951E-3</v>
          </cell>
          <cell r="T112" t="b">
            <v>1</v>
          </cell>
          <cell r="U112" t="b">
            <v>0</v>
          </cell>
          <cell r="V112">
            <v>1.031706182438951E-3</v>
          </cell>
          <cell r="W112" t="b">
            <v>1</v>
          </cell>
          <cell r="X112">
            <v>0.92568067349526495</v>
          </cell>
          <cell r="Y112" t="b">
            <v>0</v>
          </cell>
          <cell r="Z112">
            <v>0</v>
          </cell>
          <cell r="AA112" t="b">
            <v>0</v>
          </cell>
          <cell r="AB112">
            <v>1.0317061824389518E-3</v>
          </cell>
          <cell r="AC112">
            <v>0.92568067349526517</v>
          </cell>
          <cell r="AD112" t="b">
            <v>0</v>
          </cell>
          <cell r="AE112">
            <v>0</v>
          </cell>
          <cell r="AF112" t="b">
            <v>0</v>
          </cell>
          <cell r="AG112">
            <v>1.0317061824389514E-3</v>
          </cell>
          <cell r="AH112">
            <v>0.92568067349526506</v>
          </cell>
          <cell r="AI112" t="b">
            <v>0</v>
          </cell>
          <cell r="AJ112">
            <v>0</v>
          </cell>
          <cell r="AK112" t="b">
            <v>0</v>
          </cell>
          <cell r="AL112">
            <v>1.0317061824389518E-3</v>
          </cell>
          <cell r="AM112">
            <v>0.92568067349526517</v>
          </cell>
          <cell r="AN112" t="b">
            <v>0</v>
          </cell>
          <cell r="AO112">
            <v>1.0317061824389518E-3</v>
          </cell>
          <cell r="AP112">
            <v>1.0317061824389518E-3</v>
          </cell>
        </row>
        <row r="113">
          <cell r="C113">
            <v>41516</v>
          </cell>
          <cell r="D113">
            <v>16795</v>
          </cell>
          <cell r="E113" t="b">
            <v>0</v>
          </cell>
          <cell r="F113">
            <v>1</v>
          </cell>
          <cell r="G113">
            <v>186.49</v>
          </cell>
          <cell r="H113">
            <v>43083000</v>
          </cell>
          <cell r="I113">
            <v>0.93</v>
          </cell>
          <cell r="J113">
            <v>7472130263.1000004</v>
          </cell>
          <cell r="K113">
            <v>9.4300376857468597E-4</v>
          </cell>
          <cell r="L113">
            <v>7472130263.1000004</v>
          </cell>
          <cell r="M113">
            <v>1</v>
          </cell>
          <cell r="N113">
            <v>9.4300376857468597E-4</v>
          </cell>
          <cell r="O113" t="b">
            <v>0</v>
          </cell>
          <cell r="P113">
            <v>1.0194633832852071E-3</v>
          </cell>
          <cell r="Q113" t="b">
            <v>1</v>
          </cell>
          <cell r="R113" t="b">
            <v>0</v>
          </cell>
          <cell r="S113">
            <v>1.0194633832852074E-3</v>
          </cell>
          <cell r="T113" t="b">
            <v>1</v>
          </cell>
          <cell r="U113" t="b">
            <v>0</v>
          </cell>
          <cell r="V113">
            <v>1.0194633832852074E-3</v>
          </cell>
          <cell r="W113" t="b">
            <v>1</v>
          </cell>
          <cell r="X113">
            <v>0.92670013687855013</v>
          </cell>
          <cell r="Y113" t="b">
            <v>0</v>
          </cell>
          <cell r="Z113">
            <v>0</v>
          </cell>
          <cell r="AA113" t="b">
            <v>0</v>
          </cell>
          <cell r="AB113">
            <v>1.0194633832852084E-3</v>
          </cell>
          <cell r="AC113">
            <v>0.92670013687855035</v>
          </cell>
          <cell r="AD113" t="b">
            <v>0</v>
          </cell>
          <cell r="AE113">
            <v>0</v>
          </cell>
          <cell r="AF113" t="b">
            <v>0</v>
          </cell>
          <cell r="AG113">
            <v>1.019463383285208E-3</v>
          </cell>
          <cell r="AH113">
            <v>0.92670013687855024</v>
          </cell>
          <cell r="AI113" t="b">
            <v>0</v>
          </cell>
          <cell r="AJ113">
            <v>0</v>
          </cell>
          <cell r="AK113" t="b">
            <v>0</v>
          </cell>
          <cell r="AL113">
            <v>1.0194633832852087E-3</v>
          </cell>
          <cell r="AM113">
            <v>0.92670013687855035</v>
          </cell>
          <cell r="AN113" t="b">
            <v>0</v>
          </cell>
          <cell r="AO113">
            <v>1.0194633832852087E-3</v>
          </cell>
          <cell r="AP113">
            <v>1.0194633832852087E-3</v>
          </cell>
        </row>
        <row r="114">
          <cell r="C114">
            <v>4598</v>
          </cell>
          <cell r="D114">
            <v>14880</v>
          </cell>
          <cell r="E114" t="b">
            <v>0</v>
          </cell>
          <cell r="F114">
            <v>1</v>
          </cell>
          <cell r="G114">
            <v>38.81</v>
          </cell>
          <cell r="H114">
            <v>191316000</v>
          </cell>
          <cell r="I114">
            <v>1</v>
          </cell>
          <cell r="J114">
            <v>7424973960</v>
          </cell>
          <cell r="K114">
            <v>9.3705251103907376E-4</v>
          </cell>
          <cell r="L114">
            <v>7424973960</v>
          </cell>
          <cell r="M114">
            <v>1</v>
          </cell>
          <cell r="N114">
            <v>9.3705251103907376E-4</v>
          </cell>
          <cell r="O114" t="b">
            <v>0</v>
          </cell>
          <cell r="P114">
            <v>1.0130295923034098E-3</v>
          </cell>
          <cell r="Q114" t="b">
            <v>1</v>
          </cell>
          <cell r="R114" t="b">
            <v>0</v>
          </cell>
          <cell r="S114">
            <v>1.01302959230341E-3</v>
          </cell>
          <cell r="T114" t="b">
            <v>1</v>
          </cell>
          <cell r="U114" t="b">
            <v>0</v>
          </cell>
          <cell r="V114">
            <v>1.01302959230341E-3</v>
          </cell>
          <cell r="W114" t="b">
            <v>1</v>
          </cell>
          <cell r="X114">
            <v>0.92771316647085356</v>
          </cell>
          <cell r="Y114" t="b">
            <v>0</v>
          </cell>
          <cell r="Z114">
            <v>0</v>
          </cell>
          <cell r="AA114" t="b">
            <v>0</v>
          </cell>
          <cell r="AB114">
            <v>1.0130295923034109E-3</v>
          </cell>
          <cell r="AC114">
            <v>0.92771316647085378</v>
          </cell>
          <cell r="AD114" t="b">
            <v>0</v>
          </cell>
          <cell r="AE114">
            <v>0</v>
          </cell>
          <cell r="AF114" t="b">
            <v>0</v>
          </cell>
          <cell r="AG114">
            <v>1.0130295923034105E-3</v>
          </cell>
          <cell r="AH114">
            <v>0.92771316647085367</v>
          </cell>
          <cell r="AI114" t="b">
            <v>0</v>
          </cell>
          <cell r="AJ114">
            <v>0</v>
          </cell>
          <cell r="AK114" t="b">
            <v>0</v>
          </cell>
          <cell r="AL114">
            <v>1.0130295923034111E-3</v>
          </cell>
          <cell r="AM114">
            <v>0.92771316647085378</v>
          </cell>
          <cell r="AN114" t="b">
            <v>0</v>
          </cell>
          <cell r="AO114">
            <v>1.0130295923034111E-3</v>
          </cell>
          <cell r="AP114">
            <v>1.0130295923034111E-3</v>
          </cell>
        </row>
        <row r="115">
          <cell r="C115">
            <v>485812</v>
          </cell>
          <cell r="D115">
            <v>154889</v>
          </cell>
          <cell r="E115" t="b">
            <v>0</v>
          </cell>
          <cell r="F115">
            <v>1</v>
          </cell>
          <cell r="G115">
            <v>51.6</v>
          </cell>
          <cell r="H115">
            <v>149412000</v>
          </cell>
          <cell r="I115">
            <v>0.94</v>
          </cell>
          <cell r="J115">
            <v>7247079648</v>
          </cell>
          <cell r="K115">
            <v>9.1460175058426284E-4</v>
          </cell>
          <cell r="L115">
            <v>7247079648</v>
          </cell>
          <cell r="M115">
            <v>1</v>
          </cell>
          <cell r="N115">
            <v>9.1460175058426284E-4</v>
          </cell>
          <cell r="O115" t="b">
            <v>0</v>
          </cell>
          <cell r="P115">
            <v>9.8875850349834475E-4</v>
          </cell>
          <cell r="Q115" t="b">
            <v>1</v>
          </cell>
          <cell r="R115" t="b">
            <v>0</v>
          </cell>
          <cell r="S115">
            <v>9.8875850349834475E-4</v>
          </cell>
          <cell r="T115" t="b">
            <v>1</v>
          </cell>
          <cell r="U115" t="b">
            <v>0</v>
          </cell>
          <cell r="V115">
            <v>9.8875850349834475E-4</v>
          </cell>
          <cell r="W115" t="b">
            <v>1</v>
          </cell>
          <cell r="X115">
            <v>0.92870192497435189</v>
          </cell>
          <cell r="Y115" t="b">
            <v>0</v>
          </cell>
          <cell r="Z115">
            <v>0</v>
          </cell>
          <cell r="AA115" t="b">
            <v>0</v>
          </cell>
          <cell r="AB115">
            <v>9.8875850349834562E-4</v>
          </cell>
          <cell r="AC115">
            <v>0.92870192497435211</v>
          </cell>
          <cell r="AD115" t="b">
            <v>0</v>
          </cell>
          <cell r="AE115">
            <v>0</v>
          </cell>
          <cell r="AF115" t="b">
            <v>0</v>
          </cell>
          <cell r="AG115">
            <v>9.887585034983454E-4</v>
          </cell>
          <cell r="AH115">
            <v>0.928701924974352</v>
          </cell>
          <cell r="AI115" t="b">
            <v>0</v>
          </cell>
          <cell r="AJ115">
            <v>0</v>
          </cell>
          <cell r="AK115" t="b">
            <v>0</v>
          </cell>
          <cell r="AL115">
            <v>9.8875850349834605E-4</v>
          </cell>
          <cell r="AM115">
            <v>0.92870192497435211</v>
          </cell>
          <cell r="AN115" t="b">
            <v>0</v>
          </cell>
          <cell r="AO115">
            <v>9.8875850349834605E-4</v>
          </cell>
          <cell r="AP115">
            <v>9.8875850349834605E-4</v>
          </cell>
        </row>
        <row r="116">
          <cell r="C116">
            <v>284556</v>
          </cell>
          <cell r="D116">
            <v>129027</v>
          </cell>
          <cell r="E116" t="b">
            <v>0</v>
          </cell>
          <cell r="F116">
            <v>1</v>
          </cell>
          <cell r="G116">
            <v>87.2</v>
          </cell>
          <cell r="H116">
            <v>79565000</v>
          </cell>
          <cell r="I116">
            <v>1</v>
          </cell>
          <cell r="J116">
            <v>6938068000</v>
          </cell>
          <cell r="K116">
            <v>8.756036150677415E-4</v>
          </cell>
          <cell r="L116">
            <v>6938068000</v>
          </cell>
          <cell r="M116">
            <v>1</v>
          </cell>
          <cell r="N116">
            <v>8.756036150677415E-4</v>
          </cell>
          <cell r="O116" t="b">
            <v>0</v>
          </cell>
          <cell r="P116">
            <v>9.4659836321006206E-4</v>
          </cell>
          <cell r="Q116" t="b">
            <v>1</v>
          </cell>
          <cell r="R116" t="b">
            <v>0</v>
          </cell>
          <cell r="S116">
            <v>9.4659836321006228E-4</v>
          </cell>
          <cell r="T116" t="b">
            <v>1</v>
          </cell>
          <cell r="U116" t="b">
            <v>0</v>
          </cell>
          <cell r="V116">
            <v>9.4659836321006228E-4</v>
          </cell>
          <cell r="W116" t="b">
            <v>1</v>
          </cell>
          <cell r="X116">
            <v>0.92964852333756198</v>
          </cell>
          <cell r="Y116" t="b">
            <v>0</v>
          </cell>
          <cell r="Z116">
            <v>0</v>
          </cell>
          <cell r="AA116" t="b">
            <v>0</v>
          </cell>
          <cell r="AB116">
            <v>9.4659836321006325E-4</v>
          </cell>
          <cell r="AC116">
            <v>0.9296485233375622</v>
          </cell>
          <cell r="AD116" t="b">
            <v>0</v>
          </cell>
          <cell r="AE116">
            <v>0</v>
          </cell>
          <cell r="AF116" t="b">
            <v>0</v>
          </cell>
          <cell r="AG116">
            <v>9.4659836321006293E-4</v>
          </cell>
          <cell r="AH116">
            <v>0.92964852333756209</v>
          </cell>
          <cell r="AI116" t="b">
            <v>0</v>
          </cell>
          <cell r="AJ116">
            <v>0</v>
          </cell>
          <cell r="AK116" t="b">
            <v>0</v>
          </cell>
          <cell r="AL116">
            <v>9.4659836321006347E-4</v>
          </cell>
          <cell r="AM116">
            <v>0.9296485233375622</v>
          </cell>
          <cell r="AN116" t="b">
            <v>0</v>
          </cell>
          <cell r="AO116">
            <v>9.4659836321006347E-4</v>
          </cell>
          <cell r="AP116">
            <v>9.4659836321006347E-4</v>
          </cell>
        </row>
        <row r="117">
          <cell r="C117">
            <v>212462</v>
          </cell>
          <cell r="D117">
            <v>111209</v>
          </cell>
          <cell r="E117" t="b">
            <v>0</v>
          </cell>
          <cell r="F117">
            <v>1</v>
          </cell>
          <cell r="G117">
            <v>95.48</v>
          </cell>
          <cell r="H117">
            <v>71424000</v>
          </cell>
          <cell r="I117">
            <v>1</v>
          </cell>
          <cell r="J117">
            <v>6819563520</v>
          </cell>
          <cell r="K117">
            <v>8.6064801776173023E-4</v>
          </cell>
          <cell r="L117">
            <v>6819563520</v>
          </cell>
          <cell r="M117">
            <v>1</v>
          </cell>
          <cell r="N117">
            <v>8.6064801776173023E-4</v>
          </cell>
          <cell r="O117" t="b">
            <v>0</v>
          </cell>
          <cell r="P117">
            <v>9.3043015229009709E-4</v>
          </cell>
          <cell r="Q117" t="b">
            <v>1</v>
          </cell>
          <cell r="R117" t="b">
            <v>0</v>
          </cell>
          <cell r="S117">
            <v>9.3043015229009719E-4</v>
          </cell>
          <cell r="T117" t="b">
            <v>1</v>
          </cell>
          <cell r="U117" t="b">
            <v>0</v>
          </cell>
          <cell r="V117">
            <v>9.3043015229009719E-4</v>
          </cell>
          <cell r="W117" t="b">
            <v>1</v>
          </cell>
          <cell r="X117">
            <v>0.93057895348985209</v>
          </cell>
          <cell r="Y117" t="b">
            <v>0</v>
          </cell>
          <cell r="Z117">
            <v>0</v>
          </cell>
          <cell r="AA117" t="b">
            <v>0</v>
          </cell>
          <cell r="AB117">
            <v>9.3043015229009806E-4</v>
          </cell>
          <cell r="AC117">
            <v>0.93057895348985231</v>
          </cell>
          <cell r="AD117" t="b">
            <v>0</v>
          </cell>
          <cell r="AE117">
            <v>0</v>
          </cell>
          <cell r="AF117" t="b">
            <v>0</v>
          </cell>
          <cell r="AG117">
            <v>9.3043015229009763E-4</v>
          </cell>
          <cell r="AH117">
            <v>0.9305789534898522</v>
          </cell>
          <cell r="AI117" t="b">
            <v>0</v>
          </cell>
          <cell r="AJ117">
            <v>0</v>
          </cell>
          <cell r="AK117" t="b">
            <v>0</v>
          </cell>
          <cell r="AL117">
            <v>9.3043015229009817E-4</v>
          </cell>
          <cell r="AM117">
            <v>0.93057895348985231</v>
          </cell>
          <cell r="AN117" t="b">
            <v>0</v>
          </cell>
          <cell r="AO117">
            <v>9.3043015229009817E-4</v>
          </cell>
          <cell r="AP117">
            <v>9.3043015229009817E-4</v>
          </cell>
        </row>
        <row r="118">
          <cell r="C118">
            <v>7366</v>
          </cell>
          <cell r="D118">
            <v>947</v>
          </cell>
          <cell r="E118" t="b">
            <v>0</v>
          </cell>
          <cell r="F118">
            <v>1</v>
          </cell>
          <cell r="G118">
            <v>77.55</v>
          </cell>
          <cell r="H118">
            <v>87619000</v>
          </cell>
          <cell r="I118">
            <v>1</v>
          </cell>
          <cell r="J118">
            <v>6794853450</v>
          </cell>
          <cell r="K118">
            <v>8.5752953771504046E-4</v>
          </cell>
          <cell r="L118">
            <v>6794853450</v>
          </cell>
          <cell r="M118">
            <v>1</v>
          </cell>
          <cell r="N118">
            <v>8.5752953771504046E-4</v>
          </cell>
          <cell r="O118" t="b">
            <v>0</v>
          </cell>
          <cell r="P118">
            <v>9.2705882300695873E-4</v>
          </cell>
          <cell r="Q118" t="b">
            <v>1</v>
          </cell>
          <cell r="R118" t="b">
            <v>0</v>
          </cell>
          <cell r="S118">
            <v>9.2705882300695883E-4</v>
          </cell>
          <cell r="T118" t="b">
            <v>1</v>
          </cell>
          <cell r="U118" t="b">
            <v>0</v>
          </cell>
          <cell r="V118">
            <v>9.2705882300695883E-4</v>
          </cell>
          <cell r="W118" t="b">
            <v>1</v>
          </cell>
          <cell r="X118">
            <v>0.93150601231285901</v>
          </cell>
          <cell r="Y118" t="b">
            <v>0</v>
          </cell>
          <cell r="Z118">
            <v>0</v>
          </cell>
          <cell r="AA118" t="b">
            <v>0</v>
          </cell>
          <cell r="AB118">
            <v>9.270588230069597E-4</v>
          </cell>
          <cell r="AC118">
            <v>0.93150601231285923</v>
          </cell>
          <cell r="AD118" t="b">
            <v>0</v>
          </cell>
          <cell r="AE118">
            <v>0</v>
          </cell>
          <cell r="AF118" t="b">
            <v>0</v>
          </cell>
          <cell r="AG118">
            <v>9.2705882300695938E-4</v>
          </cell>
          <cell r="AH118">
            <v>0.93150601231285912</v>
          </cell>
          <cell r="AI118" t="b">
            <v>0</v>
          </cell>
          <cell r="AJ118">
            <v>0</v>
          </cell>
          <cell r="AK118" t="b">
            <v>0</v>
          </cell>
          <cell r="AL118">
            <v>9.2705882300695992E-4</v>
          </cell>
          <cell r="AM118">
            <v>0.93150601231285923</v>
          </cell>
          <cell r="AN118" t="b">
            <v>0</v>
          </cell>
          <cell r="AO118">
            <v>9.2705882300695992E-4</v>
          </cell>
          <cell r="AP118">
            <v>9.2705882300695992E-4</v>
          </cell>
        </row>
        <row r="119">
          <cell r="C119">
            <v>323563</v>
          </cell>
          <cell r="D119">
            <v>137992</v>
          </cell>
          <cell r="E119" t="b">
            <v>0</v>
          </cell>
          <cell r="F119">
            <v>1</v>
          </cell>
          <cell r="G119">
            <v>98.07</v>
          </cell>
          <cell r="H119">
            <v>67903000</v>
          </cell>
          <cell r="I119">
            <v>1</v>
          </cell>
          <cell r="J119">
            <v>6659247210</v>
          </cell>
          <cell r="K119">
            <v>8.4041565039514915E-4</v>
          </cell>
          <cell r="L119">
            <v>6659247210</v>
          </cell>
          <cell r="M119">
            <v>1</v>
          </cell>
          <cell r="N119">
            <v>8.4041565039514915E-4</v>
          </cell>
          <cell r="O119" t="b">
            <v>0</v>
          </cell>
          <cell r="P119">
            <v>9.0855732592951997E-4</v>
          </cell>
          <cell r="Q119" t="b">
            <v>1</v>
          </cell>
          <cell r="R119" t="b">
            <v>0</v>
          </cell>
          <cell r="S119">
            <v>9.0855732592952018E-4</v>
          </cell>
          <cell r="T119" t="b">
            <v>1</v>
          </cell>
          <cell r="U119" t="b">
            <v>0</v>
          </cell>
          <cell r="V119">
            <v>9.0855732592952018E-4</v>
          </cell>
          <cell r="W119" t="b">
            <v>1</v>
          </cell>
          <cell r="X119">
            <v>0.93241456963878855</v>
          </cell>
          <cell r="Y119" t="b">
            <v>0</v>
          </cell>
          <cell r="Z119">
            <v>0</v>
          </cell>
          <cell r="AA119" t="b">
            <v>0</v>
          </cell>
          <cell r="AB119">
            <v>9.0855732592952094E-4</v>
          </cell>
          <cell r="AC119">
            <v>0.93241456963878877</v>
          </cell>
          <cell r="AD119" t="b">
            <v>0</v>
          </cell>
          <cell r="AE119">
            <v>0</v>
          </cell>
          <cell r="AF119" t="b">
            <v>0</v>
          </cell>
          <cell r="AG119">
            <v>9.0855732592952062E-4</v>
          </cell>
          <cell r="AH119">
            <v>0.93241456963878866</v>
          </cell>
          <cell r="AI119" t="b">
            <v>0</v>
          </cell>
          <cell r="AJ119">
            <v>0</v>
          </cell>
          <cell r="AK119" t="b">
            <v>0</v>
          </cell>
          <cell r="AL119">
            <v>9.0855732592952116E-4</v>
          </cell>
          <cell r="AM119">
            <v>0.93241456963878877</v>
          </cell>
          <cell r="AN119" t="b">
            <v>0</v>
          </cell>
          <cell r="AO119">
            <v>9.0855732592952116E-4</v>
          </cell>
          <cell r="AP119">
            <v>9.0855732592952116E-4</v>
          </cell>
        </row>
        <row r="120">
          <cell r="C120">
            <v>267643</v>
          </cell>
          <cell r="D120">
            <v>121005</v>
          </cell>
          <cell r="E120" t="b">
            <v>0</v>
          </cell>
          <cell r="F120">
            <v>1</v>
          </cell>
          <cell r="G120">
            <v>44.6</v>
          </cell>
          <cell r="H120">
            <v>145063000</v>
          </cell>
          <cell r="I120">
            <v>1</v>
          </cell>
          <cell r="J120">
            <v>6469809800</v>
          </cell>
          <cell r="K120">
            <v>8.1650811864062182E-4</v>
          </cell>
          <cell r="L120">
            <v>6469809800</v>
          </cell>
          <cell r="M120">
            <v>1</v>
          </cell>
          <cell r="N120">
            <v>8.1650811864062182E-4</v>
          </cell>
          <cell r="O120" t="b">
            <v>0</v>
          </cell>
          <cell r="P120">
            <v>8.8271134946507016E-4</v>
          </cell>
          <cell r="Q120" t="b">
            <v>1</v>
          </cell>
          <cell r="R120" t="b">
            <v>0</v>
          </cell>
          <cell r="S120">
            <v>8.8271134946507027E-4</v>
          </cell>
          <cell r="T120" t="b">
            <v>1</v>
          </cell>
          <cell r="U120" t="b">
            <v>0</v>
          </cell>
          <cell r="V120">
            <v>8.8271134946507027E-4</v>
          </cell>
          <cell r="W120" t="b">
            <v>1</v>
          </cell>
          <cell r="X120">
            <v>0.9332972809882536</v>
          </cell>
          <cell r="Y120" t="b">
            <v>0</v>
          </cell>
          <cell r="Z120">
            <v>0</v>
          </cell>
          <cell r="AA120" t="b">
            <v>0</v>
          </cell>
          <cell r="AB120">
            <v>8.8271134946507114E-4</v>
          </cell>
          <cell r="AC120">
            <v>0.93329728098825382</v>
          </cell>
          <cell r="AD120" t="b">
            <v>0</v>
          </cell>
          <cell r="AE120">
            <v>0</v>
          </cell>
          <cell r="AF120" t="b">
            <v>0</v>
          </cell>
          <cell r="AG120">
            <v>8.827113494650707E-4</v>
          </cell>
          <cell r="AH120">
            <v>0.93329728098825371</v>
          </cell>
          <cell r="AI120" t="b">
            <v>0</v>
          </cell>
          <cell r="AJ120">
            <v>0</v>
          </cell>
          <cell r="AK120" t="b">
            <v>0</v>
          </cell>
          <cell r="AL120">
            <v>8.8271134946507114E-4</v>
          </cell>
          <cell r="AM120">
            <v>0.93329728098825382</v>
          </cell>
          <cell r="AN120" t="b">
            <v>0</v>
          </cell>
          <cell r="AO120">
            <v>8.8271134946507114E-4</v>
          </cell>
          <cell r="AP120">
            <v>8.8271134946507114E-4</v>
          </cell>
        </row>
        <row r="121">
          <cell r="C121">
            <v>351407</v>
          </cell>
          <cell r="D121">
            <v>140444</v>
          </cell>
          <cell r="E121" t="b">
            <v>0</v>
          </cell>
          <cell r="F121">
            <v>1</v>
          </cell>
          <cell r="G121">
            <v>25.33</v>
          </cell>
          <cell r="H121">
            <v>274741000</v>
          </cell>
          <cell r="I121">
            <v>0.92</v>
          </cell>
          <cell r="J121">
            <v>6402454367.6000004</v>
          </cell>
          <cell r="K121">
            <v>8.0800767440976525E-4</v>
          </cell>
          <cell r="L121">
            <v>6402454367.6000004</v>
          </cell>
          <cell r="M121">
            <v>1</v>
          </cell>
          <cell r="N121">
            <v>8.0800767440976525E-4</v>
          </cell>
          <cell r="O121" t="b">
            <v>0</v>
          </cell>
          <cell r="P121">
            <v>8.7352168138122525E-4</v>
          </cell>
          <cell r="Q121" t="b">
            <v>1</v>
          </cell>
          <cell r="R121" t="b">
            <v>0</v>
          </cell>
          <cell r="S121">
            <v>8.7352168138122536E-4</v>
          </cell>
          <cell r="T121" t="b">
            <v>1</v>
          </cell>
          <cell r="U121" t="b">
            <v>0</v>
          </cell>
          <cell r="V121">
            <v>8.7352168138122536E-4</v>
          </cell>
          <cell r="W121" t="b">
            <v>1</v>
          </cell>
          <cell r="X121">
            <v>0.93417080266963481</v>
          </cell>
          <cell r="Y121" t="b">
            <v>0</v>
          </cell>
          <cell r="Z121">
            <v>0</v>
          </cell>
          <cell r="AA121" t="b">
            <v>0</v>
          </cell>
          <cell r="AB121">
            <v>8.7352168138122622E-4</v>
          </cell>
          <cell r="AC121">
            <v>0.93417080266963504</v>
          </cell>
          <cell r="AD121" t="b">
            <v>0</v>
          </cell>
          <cell r="AE121">
            <v>0</v>
          </cell>
          <cell r="AF121" t="b">
            <v>0</v>
          </cell>
          <cell r="AG121">
            <v>8.7352168138122601E-4</v>
          </cell>
          <cell r="AH121">
            <v>0.93417080266963493</v>
          </cell>
          <cell r="AI121" t="b">
            <v>0</v>
          </cell>
          <cell r="AJ121">
            <v>0</v>
          </cell>
          <cell r="AK121" t="b">
            <v>0</v>
          </cell>
          <cell r="AL121">
            <v>8.7352168138122644E-4</v>
          </cell>
          <cell r="AM121">
            <v>0.93417080266963504</v>
          </cell>
          <cell r="AN121" t="b">
            <v>0</v>
          </cell>
          <cell r="AO121">
            <v>8.7352168138122644E-4</v>
          </cell>
          <cell r="AP121">
            <v>8.7352168138122644E-4</v>
          </cell>
        </row>
        <row r="122">
          <cell r="C122">
            <v>284596</v>
          </cell>
          <cell r="D122">
            <v>129060</v>
          </cell>
          <cell r="E122" t="b">
            <v>0</v>
          </cell>
          <cell r="F122">
            <v>1</v>
          </cell>
          <cell r="G122">
            <v>124.14</v>
          </cell>
          <cell r="H122">
            <v>53402000</v>
          </cell>
          <cell r="I122">
            <v>0.95</v>
          </cell>
          <cell r="J122">
            <v>6297858066</v>
          </cell>
          <cell r="K122">
            <v>7.9480732817451992E-4</v>
          </cell>
          <cell r="L122">
            <v>6297858066</v>
          </cell>
          <cell r="M122">
            <v>1</v>
          </cell>
          <cell r="N122">
            <v>7.9480732817451992E-4</v>
          </cell>
          <cell r="O122" t="b">
            <v>0</v>
          </cell>
          <cell r="P122">
            <v>8.5925103890663616E-4</v>
          </cell>
          <cell r="Q122" t="b">
            <v>1</v>
          </cell>
          <cell r="R122" t="b">
            <v>0</v>
          </cell>
          <cell r="S122">
            <v>8.5925103890663627E-4</v>
          </cell>
          <cell r="T122" t="b">
            <v>1</v>
          </cell>
          <cell r="U122" t="b">
            <v>0</v>
          </cell>
          <cell r="V122">
            <v>8.5925103890663627E-4</v>
          </cell>
          <cell r="W122" t="b">
            <v>1</v>
          </cell>
          <cell r="X122">
            <v>0.93503005370854142</v>
          </cell>
          <cell r="Y122" t="b">
            <v>0</v>
          </cell>
          <cell r="Z122">
            <v>0</v>
          </cell>
          <cell r="AA122" t="b">
            <v>0</v>
          </cell>
          <cell r="AB122">
            <v>8.5925103890663714E-4</v>
          </cell>
          <cell r="AC122">
            <v>0.93503005370854164</v>
          </cell>
          <cell r="AD122" t="b">
            <v>0</v>
          </cell>
          <cell r="AE122">
            <v>0</v>
          </cell>
          <cell r="AF122" t="b">
            <v>0</v>
          </cell>
          <cell r="AG122">
            <v>8.5925103890663681E-4</v>
          </cell>
          <cell r="AH122">
            <v>0.93503005370854153</v>
          </cell>
          <cell r="AI122" t="b">
            <v>0</v>
          </cell>
          <cell r="AJ122">
            <v>0</v>
          </cell>
          <cell r="AK122" t="b">
            <v>0</v>
          </cell>
          <cell r="AL122">
            <v>8.5925103890663736E-4</v>
          </cell>
          <cell r="AM122">
            <v>0.93503005370854164</v>
          </cell>
          <cell r="AN122" t="b">
            <v>0</v>
          </cell>
          <cell r="AO122">
            <v>8.5925103890663736E-4</v>
          </cell>
          <cell r="AP122">
            <v>8.5925103890663736E-4</v>
          </cell>
        </row>
        <row r="123">
          <cell r="C123">
            <v>294727</v>
          </cell>
          <cell r="D123">
            <v>133149</v>
          </cell>
          <cell r="E123" t="b">
            <v>0</v>
          </cell>
          <cell r="F123">
            <v>1</v>
          </cell>
          <cell r="G123">
            <v>121.07</v>
          </cell>
          <cell r="H123">
            <v>50850000</v>
          </cell>
          <cell r="I123">
            <v>1</v>
          </cell>
          <cell r="J123">
            <v>6156409500</v>
          </cell>
          <cell r="K123">
            <v>7.769561229491246E-4</v>
          </cell>
          <cell r="L123">
            <v>6156409500</v>
          </cell>
          <cell r="M123">
            <v>1</v>
          </cell>
          <cell r="N123">
            <v>7.769561229491246E-4</v>
          </cell>
          <cell r="O123" t="b">
            <v>0</v>
          </cell>
          <cell r="P123">
            <v>8.3995244150833872E-4</v>
          </cell>
          <cell r="Q123" t="b">
            <v>1</v>
          </cell>
          <cell r="R123" t="b">
            <v>0</v>
          </cell>
          <cell r="S123">
            <v>8.3995244150833893E-4</v>
          </cell>
          <cell r="T123" t="b">
            <v>1</v>
          </cell>
          <cell r="U123" t="b">
            <v>0</v>
          </cell>
          <cell r="V123">
            <v>8.3995244150833893E-4</v>
          </cell>
          <cell r="W123" t="b">
            <v>1</v>
          </cell>
          <cell r="X123">
            <v>0.93587000615004978</v>
          </cell>
          <cell r="Y123" t="b">
            <v>0</v>
          </cell>
          <cell r="Z123">
            <v>0</v>
          </cell>
          <cell r="AA123" t="b">
            <v>0</v>
          </cell>
          <cell r="AB123">
            <v>8.3995244150833969E-4</v>
          </cell>
          <cell r="AC123">
            <v>0.93587000615005</v>
          </cell>
          <cell r="AD123" t="b">
            <v>0</v>
          </cell>
          <cell r="AE123">
            <v>0</v>
          </cell>
          <cell r="AF123" t="b">
            <v>0</v>
          </cell>
          <cell r="AG123">
            <v>8.3995244150833937E-4</v>
          </cell>
          <cell r="AH123">
            <v>0.93587000615004989</v>
          </cell>
          <cell r="AI123" t="b">
            <v>0</v>
          </cell>
          <cell r="AJ123">
            <v>0</v>
          </cell>
          <cell r="AK123" t="b">
            <v>0</v>
          </cell>
          <cell r="AL123">
            <v>8.399524415083398E-4</v>
          </cell>
          <cell r="AM123">
            <v>0.93587000615005</v>
          </cell>
          <cell r="AN123" t="b">
            <v>0</v>
          </cell>
          <cell r="AO123">
            <v>8.399524415083398E-4</v>
          </cell>
          <cell r="AP123">
            <v>8.399524415083398E-4</v>
          </cell>
        </row>
        <row r="124">
          <cell r="C124">
            <v>4900</v>
          </cell>
          <cell r="D124">
            <v>3501</v>
          </cell>
          <cell r="E124" t="b">
            <v>0</v>
          </cell>
          <cell r="F124">
            <v>1</v>
          </cell>
          <cell r="G124">
            <v>16.89</v>
          </cell>
          <cell r="H124">
            <v>358492000</v>
          </cell>
          <cell r="I124">
            <v>1</v>
          </cell>
          <cell r="J124">
            <v>6054929880</v>
          </cell>
          <cell r="K124">
            <v>7.6414911066159717E-4</v>
          </cell>
          <cell r="L124">
            <v>6054929880</v>
          </cell>
          <cell r="M124">
            <v>1</v>
          </cell>
          <cell r="N124">
            <v>7.6414911066159717E-4</v>
          </cell>
          <cell r="O124" t="b">
            <v>0</v>
          </cell>
          <cell r="P124">
            <v>8.2610702486047964E-4</v>
          </cell>
          <cell r="Q124" t="b">
            <v>1</v>
          </cell>
          <cell r="R124" t="b">
            <v>0</v>
          </cell>
          <cell r="S124">
            <v>8.2610702486047975E-4</v>
          </cell>
          <cell r="T124" t="b">
            <v>1</v>
          </cell>
          <cell r="U124" t="b">
            <v>0</v>
          </cell>
          <cell r="V124">
            <v>8.2610702486047975E-4</v>
          </cell>
          <cell r="W124" t="b">
            <v>1</v>
          </cell>
          <cell r="X124">
            <v>0.93669611317491031</v>
          </cell>
          <cell r="Y124" t="b">
            <v>0</v>
          </cell>
          <cell r="Z124">
            <v>0</v>
          </cell>
          <cell r="AA124" t="b">
            <v>0</v>
          </cell>
          <cell r="AB124">
            <v>8.2610702486048051E-4</v>
          </cell>
          <cell r="AC124">
            <v>0.93669611317491053</v>
          </cell>
          <cell r="AD124" t="b">
            <v>0</v>
          </cell>
          <cell r="AE124">
            <v>0</v>
          </cell>
          <cell r="AF124" t="b">
            <v>0</v>
          </cell>
          <cell r="AG124">
            <v>8.2610702486048018E-4</v>
          </cell>
          <cell r="AH124">
            <v>0.93669611317491042</v>
          </cell>
          <cell r="AI124" t="b">
            <v>0</v>
          </cell>
          <cell r="AJ124">
            <v>0</v>
          </cell>
          <cell r="AK124" t="b">
            <v>0</v>
          </cell>
          <cell r="AL124">
            <v>8.2610702486048061E-4</v>
          </cell>
          <cell r="AM124">
            <v>0.93669611317491053</v>
          </cell>
          <cell r="AN124" t="b">
            <v>0</v>
          </cell>
          <cell r="AO124">
            <v>8.2610702486048061E-4</v>
          </cell>
          <cell r="AP124">
            <v>8.2610702486048061E-4</v>
          </cell>
        </row>
        <row r="125">
          <cell r="C125">
            <v>27873</v>
          </cell>
          <cell r="D125">
            <v>8687</v>
          </cell>
          <cell r="E125" t="b">
            <v>0</v>
          </cell>
          <cell r="F125">
            <v>1</v>
          </cell>
          <cell r="G125">
            <v>110.05</v>
          </cell>
          <cell r="H125">
            <v>54682000</v>
          </cell>
          <cell r="I125">
            <v>1</v>
          </cell>
          <cell r="J125">
            <v>6017754100</v>
          </cell>
          <cell r="K125">
            <v>7.5945742309656283E-4</v>
          </cell>
          <cell r="L125">
            <v>6017754100</v>
          </cell>
          <cell r="M125">
            <v>1</v>
          </cell>
          <cell r="N125">
            <v>7.5945742309656283E-4</v>
          </cell>
          <cell r="O125" t="b">
            <v>0</v>
          </cell>
          <cell r="P125">
            <v>8.2103493094340396E-4</v>
          </cell>
          <cell r="Q125" t="b">
            <v>1</v>
          </cell>
          <cell r="R125" t="b">
            <v>0</v>
          </cell>
          <cell r="S125">
            <v>8.2103493094340418E-4</v>
          </cell>
          <cell r="T125" t="b">
            <v>1</v>
          </cell>
          <cell r="U125" t="b">
            <v>0</v>
          </cell>
          <cell r="V125">
            <v>8.2103493094340418E-4</v>
          </cell>
          <cell r="W125" t="b">
            <v>1</v>
          </cell>
          <cell r="X125">
            <v>0.93751714810585374</v>
          </cell>
          <cell r="Y125" t="b">
            <v>0</v>
          </cell>
          <cell r="Z125">
            <v>0</v>
          </cell>
          <cell r="AA125" t="b">
            <v>0</v>
          </cell>
          <cell r="AB125">
            <v>8.2103493094340494E-4</v>
          </cell>
          <cell r="AC125">
            <v>0.93751714810585396</v>
          </cell>
          <cell r="AD125" t="b">
            <v>0</v>
          </cell>
          <cell r="AE125">
            <v>0</v>
          </cell>
          <cell r="AF125" t="b">
            <v>0</v>
          </cell>
          <cell r="AG125">
            <v>8.2103493094340461E-4</v>
          </cell>
          <cell r="AH125">
            <v>0.93751714810585385</v>
          </cell>
          <cell r="AI125" t="b">
            <v>0</v>
          </cell>
          <cell r="AJ125">
            <v>0</v>
          </cell>
          <cell r="AK125" t="b">
            <v>0</v>
          </cell>
          <cell r="AL125">
            <v>8.2103493094340515E-4</v>
          </cell>
          <cell r="AM125">
            <v>0.93751714810585396</v>
          </cell>
          <cell r="AN125" t="b">
            <v>0</v>
          </cell>
          <cell r="AO125">
            <v>8.2103493094340515E-4</v>
          </cell>
          <cell r="AP125">
            <v>8.2103493094340515E-4</v>
          </cell>
        </row>
        <row r="126">
          <cell r="C126">
            <v>49077</v>
          </cell>
          <cell r="D126">
            <v>42419</v>
          </cell>
          <cell r="E126" t="b">
            <v>0</v>
          </cell>
          <cell r="F126">
            <v>1</v>
          </cell>
          <cell r="G126">
            <v>85.93</v>
          </cell>
          <cell r="H126">
            <v>69732000</v>
          </cell>
          <cell r="I126">
            <v>1</v>
          </cell>
          <cell r="J126">
            <v>5992070760</v>
          </cell>
          <cell r="K126">
            <v>7.5621611364975225E-4</v>
          </cell>
          <cell r="L126">
            <v>5992070760</v>
          </cell>
          <cell r="M126">
            <v>1</v>
          </cell>
          <cell r="N126">
            <v>7.5621611364975225E-4</v>
          </cell>
          <cell r="O126" t="b">
            <v>0</v>
          </cell>
          <cell r="P126">
            <v>8.1753081313917265E-4</v>
          </cell>
          <cell r="Q126" t="b">
            <v>1</v>
          </cell>
          <cell r="R126" t="b">
            <v>0</v>
          </cell>
          <cell r="S126">
            <v>8.1753081313917276E-4</v>
          </cell>
          <cell r="T126" t="b">
            <v>1</v>
          </cell>
          <cell r="U126" t="b">
            <v>0</v>
          </cell>
          <cell r="V126">
            <v>8.1753081313917276E-4</v>
          </cell>
          <cell r="W126" t="b">
            <v>1</v>
          </cell>
          <cell r="X126">
            <v>0.93833467891899291</v>
          </cell>
          <cell r="Y126" t="b">
            <v>0</v>
          </cell>
          <cell r="Z126">
            <v>0</v>
          </cell>
          <cell r="AA126" t="b">
            <v>0</v>
          </cell>
          <cell r="AB126">
            <v>8.1753081313917352E-4</v>
          </cell>
          <cell r="AC126">
            <v>0.93833467891899314</v>
          </cell>
          <cell r="AD126" t="b">
            <v>0</v>
          </cell>
          <cell r="AE126">
            <v>0</v>
          </cell>
          <cell r="AF126" t="b">
            <v>0</v>
          </cell>
          <cell r="AG126">
            <v>8.1753081313917331E-4</v>
          </cell>
          <cell r="AH126">
            <v>0.93833467891899303</v>
          </cell>
          <cell r="AI126" t="b">
            <v>0</v>
          </cell>
          <cell r="AJ126">
            <v>0</v>
          </cell>
          <cell r="AK126" t="b">
            <v>0</v>
          </cell>
          <cell r="AL126">
            <v>8.1753081313917385E-4</v>
          </cell>
          <cell r="AM126">
            <v>0.93833467891899314</v>
          </cell>
          <cell r="AN126" t="b">
            <v>0</v>
          </cell>
          <cell r="AO126">
            <v>8.1753081313917385E-4</v>
          </cell>
          <cell r="AP126">
            <v>8.1753081313917385E-4</v>
          </cell>
        </row>
        <row r="127">
          <cell r="C127">
            <v>51137</v>
          </cell>
          <cell r="D127">
            <v>35210</v>
          </cell>
          <cell r="E127" t="b">
            <v>0</v>
          </cell>
          <cell r="F127">
            <v>1</v>
          </cell>
          <cell r="G127">
            <v>12.25</v>
          </cell>
          <cell r="H127">
            <v>537106000</v>
          </cell>
          <cell r="I127">
            <v>0.91</v>
          </cell>
          <cell r="J127">
            <v>5987389135</v>
          </cell>
          <cell r="K127">
            <v>7.5562527946156164E-4</v>
          </cell>
          <cell r="L127">
            <v>5987389135</v>
          </cell>
          <cell r="M127">
            <v>1</v>
          </cell>
          <cell r="N127">
            <v>7.5562527946156164E-4</v>
          </cell>
          <cell r="O127" t="b">
            <v>0</v>
          </cell>
          <cell r="P127">
            <v>8.1689207357043918E-4</v>
          </cell>
          <cell r="Q127" t="b">
            <v>1</v>
          </cell>
          <cell r="R127" t="b">
            <v>0</v>
          </cell>
          <cell r="S127">
            <v>8.168920735704394E-4</v>
          </cell>
          <cell r="T127" t="b">
            <v>1</v>
          </cell>
          <cell r="U127" t="b">
            <v>0</v>
          </cell>
          <cell r="V127">
            <v>8.168920735704394E-4</v>
          </cell>
          <cell r="W127" t="b">
            <v>1</v>
          </cell>
          <cell r="X127">
            <v>0.9391515709925633</v>
          </cell>
          <cell r="Y127" t="b">
            <v>0</v>
          </cell>
          <cell r="Z127">
            <v>0</v>
          </cell>
          <cell r="AA127" t="b">
            <v>0</v>
          </cell>
          <cell r="AB127">
            <v>8.1689207357044016E-4</v>
          </cell>
          <cell r="AC127">
            <v>0.93915157099256352</v>
          </cell>
          <cell r="AD127" t="b">
            <v>0</v>
          </cell>
          <cell r="AE127">
            <v>0</v>
          </cell>
          <cell r="AF127" t="b">
            <v>0</v>
          </cell>
          <cell r="AG127">
            <v>8.1689207357043983E-4</v>
          </cell>
          <cell r="AH127">
            <v>0.93915157099256341</v>
          </cell>
          <cell r="AI127" t="b">
            <v>0</v>
          </cell>
          <cell r="AJ127">
            <v>0</v>
          </cell>
          <cell r="AK127" t="b">
            <v>0</v>
          </cell>
          <cell r="AL127">
            <v>8.1689207357044027E-4</v>
          </cell>
          <cell r="AM127">
            <v>0.93915157099256352</v>
          </cell>
          <cell r="AN127" t="b">
            <v>0</v>
          </cell>
          <cell r="AO127">
            <v>8.1689207357044027E-4</v>
          </cell>
          <cell r="AP127">
            <v>8.1689207357044027E-4</v>
          </cell>
        </row>
        <row r="128">
          <cell r="C128">
            <v>278079</v>
          </cell>
          <cell r="D128">
            <v>127200</v>
          </cell>
          <cell r="E128" t="b">
            <v>0</v>
          </cell>
          <cell r="F128">
            <v>1</v>
          </cell>
          <cell r="G128">
            <v>55.47</v>
          </cell>
          <cell r="H128">
            <v>124604000</v>
          </cell>
          <cell r="I128">
            <v>0.86</v>
          </cell>
          <cell r="J128">
            <v>5944134136.8000002</v>
          </cell>
          <cell r="K128">
            <v>7.5016637753185021E-4</v>
          </cell>
          <cell r="L128">
            <v>5944134136.8000002</v>
          </cell>
          <cell r="M128">
            <v>1</v>
          </cell>
          <cell r="N128">
            <v>7.5016637753185021E-4</v>
          </cell>
          <cell r="O128" t="b">
            <v>0</v>
          </cell>
          <cell r="P128">
            <v>8.1099055884086685E-4</v>
          </cell>
          <cell r="Q128" t="b">
            <v>1</v>
          </cell>
          <cell r="R128" t="b">
            <v>0</v>
          </cell>
          <cell r="S128">
            <v>8.1099055884086696E-4</v>
          </cell>
          <cell r="T128" t="b">
            <v>1</v>
          </cell>
          <cell r="U128" t="b">
            <v>0</v>
          </cell>
          <cell r="V128">
            <v>8.1099055884086696E-4</v>
          </cell>
          <cell r="W128" t="b">
            <v>1</v>
          </cell>
          <cell r="X128">
            <v>0.93996256155140412</v>
          </cell>
          <cell r="Y128" t="b">
            <v>0</v>
          </cell>
          <cell r="Z128">
            <v>0</v>
          </cell>
          <cell r="AA128" t="b">
            <v>0</v>
          </cell>
          <cell r="AB128">
            <v>8.1099055884086772E-4</v>
          </cell>
          <cell r="AC128">
            <v>0.93996256155140434</v>
          </cell>
          <cell r="AD128" t="b">
            <v>0</v>
          </cell>
          <cell r="AE128">
            <v>0</v>
          </cell>
          <cell r="AF128" t="b">
            <v>0</v>
          </cell>
          <cell r="AG128">
            <v>8.1099055884086739E-4</v>
          </cell>
          <cell r="AH128">
            <v>0.93996256155140423</v>
          </cell>
          <cell r="AI128" t="b">
            <v>0</v>
          </cell>
          <cell r="AJ128">
            <v>0</v>
          </cell>
          <cell r="AK128" t="b">
            <v>0</v>
          </cell>
          <cell r="AL128">
            <v>8.1099055884086783E-4</v>
          </cell>
          <cell r="AM128">
            <v>0.93996256155140434</v>
          </cell>
          <cell r="AN128" t="b">
            <v>0</v>
          </cell>
          <cell r="AO128">
            <v>8.1099055884086783E-4</v>
          </cell>
          <cell r="AP128">
            <v>8.1099055884086783E-4</v>
          </cell>
        </row>
        <row r="129">
          <cell r="C129">
            <v>4735</v>
          </cell>
          <cell r="D129">
            <v>16846</v>
          </cell>
          <cell r="E129" t="b">
            <v>0</v>
          </cell>
          <cell r="F129">
            <v>1</v>
          </cell>
          <cell r="G129">
            <v>27.48</v>
          </cell>
          <cell r="H129">
            <v>254679000</v>
          </cell>
          <cell r="I129">
            <v>0.84</v>
          </cell>
          <cell r="J129">
            <v>5878806292.8000002</v>
          </cell>
          <cell r="K129">
            <v>7.4192182063633101E-4</v>
          </cell>
          <cell r="L129">
            <v>5878806292.8000002</v>
          </cell>
          <cell r="M129">
            <v>1</v>
          </cell>
          <cell r="N129">
            <v>7.4192182063633101E-4</v>
          </cell>
          <cell r="O129" t="b">
            <v>0</v>
          </cell>
          <cell r="P129">
            <v>8.0207752567335662E-4</v>
          </cell>
          <cell r="Q129" t="b">
            <v>1</v>
          </cell>
          <cell r="R129" t="b">
            <v>0</v>
          </cell>
          <cell r="S129">
            <v>8.0207752567335673E-4</v>
          </cell>
          <cell r="T129" t="b">
            <v>1</v>
          </cell>
          <cell r="U129" t="b">
            <v>0</v>
          </cell>
          <cell r="V129">
            <v>8.0207752567335673E-4</v>
          </cell>
          <cell r="W129" t="b">
            <v>1</v>
          </cell>
          <cell r="X129">
            <v>0.94076463907707752</v>
          </cell>
          <cell r="Y129" t="b">
            <v>0</v>
          </cell>
          <cell r="Z129">
            <v>0</v>
          </cell>
          <cell r="AA129" t="b">
            <v>0</v>
          </cell>
          <cell r="AB129">
            <v>8.0207752567335738E-4</v>
          </cell>
          <cell r="AC129">
            <v>0.94076463907707775</v>
          </cell>
          <cell r="AD129" t="b">
            <v>0</v>
          </cell>
          <cell r="AE129">
            <v>0</v>
          </cell>
          <cell r="AF129" t="b">
            <v>0</v>
          </cell>
          <cell r="AG129">
            <v>8.0207752567335706E-4</v>
          </cell>
          <cell r="AH129">
            <v>0.94076463907707764</v>
          </cell>
          <cell r="AI129" t="b">
            <v>0</v>
          </cell>
          <cell r="AJ129">
            <v>0</v>
          </cell>
          <cell r="AK129" t="b">
            <v>0</v>
          </cell>
          <cell r="AL129">
            <v>8.020775256733576E-4</v>
          </cell>
          <cell r="AM129">
            <v>0.94076463907707775</v>
          </cell>
          <cell r="AN129" t="b">
            <v>0</v>
          </cell>
          <cell r="AO129">
            <v>8.020775256733576E-4</v>
          </cell>
          <cell r="AP129">
            <v>8.020775256733576E-4</v>
          </cell>
        </row>
        <row r="130">
          <cell r="C130">
            <v>352096</v>
          </cell>
          <cell r="D130">
            <v>140524</v>
          </cell>
          <cell r="E130" t="b">
            <v>0</v>
          </cell>
          <cell r="F130">
            <v>1</v>
          </cell>
          <cell r="G130">
            <v>55.13</v>
          </cell>
          <cell r="H130">
            <v>104554000</v>
          </cell>
          <cell r="I130">
            <v>1</v>
          </cell>
          <cell r="J130">
            <v>5764062020</v>
          </cell>
          <cell r="K130">
            <v>7.2744077201126718E-4</v>
          </cell>
          <cell r="L130">
            <v>5764062020</v>
          </cell>
          <cell r="M130">
            <v>1</v>
          </cell>
          <cell r="N130">
            <v>7.2744077201126718E-4</v>
          </cell>
          <cell r="O130" t="b">
            <v>0</v>
          </cell>
          <cell r="P130">
            <v>7.8642234027877559E-4</v>
          </cell>
          <cell r="Q130" t="b">
            <v>1</v>
          </cell>
          <cell r="R130" t="b">
            <v>0</v>
          </cell>
          <cell r="S130">
            <v>7.8642234027877581E-4</v>
          </cell>
          <cell r="T130" t="b">
            <v>1</v>
          </cell>
          <cell r="U130" t="b">
            <v>0</v>
          </cell>
          <cell r="V130">
            <v>7.8642234027877581E-4</v>
          </cell>
          <cell r="W130" t="b">
            <v>1</v>
          </cell>
          <cell r="X130">
            <v>0.94155106141735634</v>
          </cell>
          <cell r="Y130" t="b">
            <v>0</v>
          </cell>
          <cell r="Z130">
            <v>0</v>
          </cell>
          <cell r="AA130" t="b">
            <v>0</v>
          </cell>
          <cell r="AB130">
            <v>7.8642234027877656E-4</v>
          </cell>
          <cell r="AC130">
            <v>0.94155106141735656</v>
          </cell>
          <cell r="AD130" t="b">
            <v>0</v>
          </cell>
          <cell r="AE130">
            <v>0</v>
          </cell>
          <cell r="AF130" t="b">
            <v>0</v>
          </cell>
          <cell r="AG130">
            <v>7.8642234027877635E-4</v>
          </cell>
          <cell r="AH130">
            <v>0.94155106141735645</v>
          </cell>
          <cell r="AI130" t="b">
            <v>0</v>
          </cell>
          <cell r="AJ130">
            <v>0</v>
          </cell>
          <cell r="AK130" t="b">
            <v>0</v>
          </cell>
          <cell r="AL130">
            <v>7.8642234027877678E-4</v>
          </cell>
          <cell r="AM130">
            <v>0.94155106141735656</v>
          </cell>
          <cell r="AN130" t="b">
            <v>0</v>
          </cell>
          <cell r="AO130">
            <v>7.8642234027877678E-4</v>
          </cell>
          <cell r="AP130">
            <v>7.8642234027877678E-4</v>
          </cell>
        </row>
        <row r="131">
          <cell r="C131">
            <v>9692</v>
          </cell>
          <cell r="D131">
            <v>4880</v>
          </cell>
          <cell r="E131" t="b">
            <v>0</v>
          </cell>
          <cell r="F131">
            <v>1</v>
          </cell>
          <cell r="G131">
            <v>192.83</v>
          </cell>
          <cell r="H131">
            <v>29840000</v>
          </cell>
          <cell r="I131">
            <v>1</v>
          </cell>
          <cell r="J131">
            <v>5754047200</v>
          </cell>
          <cell r="K131">
            <v>7.2617687367584405E-4</v>
          </cell>
          <cell r="L131">
            <v>5754047200</v>
          </cell>
          <cell r="M131">
            <v>1</v>
          </cell>
          <cell r="N131">
            <v>7.2617687367584405E-4</v>
          </cell>
          <cell r="O131" t="b">
            <v>0</v>
          </cell>
          <cell r="P131">
            <v>7.850559639013975E-4</v>
          </cell>
          <cell r="Q131" t="b">
            <v>1</v>
          </cell>
          <cell r="R131" t="b">
            <v>0</v>
          </cell>
          <cell r="S131">
            <v>7.8505596390139761E-4</v>
          </cell>
          <cell r="T131" t="b">
            <v>1</v>
          </cell>
          <cell r="U131" t="b">
            <v>0</v>
          </cell>
          <cell r="V131">
            <v>7.8505596390139761E-4</v>
          </cell>
          <cell r="W131" t="b">
            <v>1</v>
          </cell>
          <cell r="X131">
            <v>0.94233611738125778</v>
          </cell>
          <cell r="Y131" t="b">
            <v>0</v>
          </cell>
          <cell r="Z131">
            <v>0</v>
          </cell>
          <cell r="AA131" t="b">
            <v>0</v>
          </cell>
          <cell r="AB131">
            <v>7.8505596390139826E-4</v>
          </cell>
          <cell r="AC131">
            <v>0.942336117381258</v>
          </cell>
          <cell r="AD131" t="b">
            <v>0</v>
          </cell>
          <cell r="AE131">
            <v>0</v>
          </cell>
          <cell r="AF131" t="b">
            <v>0</v>
          </cell>
          <cell r="AG131">
            <v>7.8505596390139804E-4</v>
          </cell>
          <cell r="AH131">
            <v>0.94233611738125789</v>
          </cell>
          <cell r="AI131" t="b">
            <v>0</v>
          </cell>
          <cell r="AJ131">
            <v>0</v>
          </cell>
          <cell r="AK131" t="b">
            <v>0</v>
          </cell>
          <cell r="AL131">
            <v>7.8505596390139858E-4</v>
          </cell>
          <cell r="AM131">
            <v>0.942336117381258</v>
          </cell>
          <cell r="AN131" t="b">
            <v>0</v>
          </cell>
          <cell r="AO131">
            <v>7.8505596390139858E-4</v>
          </cell>
          <cell r="AP131">
            <v>7.8505596390139858E-4</v>
          </cell>
        </row>
        <row r="132">
          <cell r="C132">
            <v>328851</v>
          </cell>
          <cell r="D132">
            <v>139298</v>
          </cell>
          <cell r="E132" t="b">
            <v>0</v>
          </cell>
          <cell r="F132">
            <v>1</v>
          </cell>
          <cell r="G132">
            <v>29.91</v>
          </cell>
          <cell r="H132">
            <v>192086000</v>
          </cell>
          <cell r="I132">
            <v>1</v>
          </cell>
          <cell r="J132">
            <v>5745292260</v>
          </cell>
          <cell r="K132">
            <v>7.2507197572533374E-4</v>
          </cell>
          <cell r="L132">
            <v>5745292260</v>
          </cell>
          <cell r="M132">
            <v>1</v>
          </cell>
          <cell r="N132">
            <v>7.2507197572533374E-4</v>
          </cell>
          <cell r="O132" t="b">
            <v>0</v>
          </cell>
          <cell r="P132">
            <v>7.8386147980668967E-4</v>
          </cell>
          <cell r="Q132" t="b">
            <v>1</v>
          </cell>
          <cell r="R132" t="b">
            <v>0</v>
          </cell>
          <cell r="S132">
            <v>7.8386147980668978E-4</v>
          </cell>
          <cell r="T132" t="b">
            <v>1</v>
          </cell>
          <cell r="U132" t="b">
            <v>0</v>
          </cell>
          <cell r="V132">
            <v>7.8386147980668978E-4</v>
          </cell>
          <cell r="W132" t="b">
            <v>1</v>
          </cell>
          <cell r="X132">
            <v>0.94311997886106447</v>
          </cell>
          <cell r="Y132" t="b">
            <v>0</v>
          </cell>
          <cell r="Z132">
            <v>0</v>
          </cell>
          <cell r="AA132" t="b">
            <v>0</v>
          </cell>
          <cell r="AB132">
            <v>7.8386147980669054E-4</v>
          </cell>
          <cell r="AC132">
            <v>0.94311997886106469</v>
          </cell>
          <cell r="AD132" t="b">
            <v>0</v>
          </cell>
          <cell r="AE132">
            <v>0</v>
          </cell>
          <cell r="AF132" t="b">
            <v>0</v>
          </cell>
          <cell r="AG132">
            <v>7.8386147980669021E-4</v>
          </cell>
          <cell r="AH132">
            <v>0.94311997886106458</v>
          </cell>
          <cell r="AI132" t="b">
            <v>0</v>
          </cell>
          <cell r="AJ132">
            <v>0</v>
          </cell>
          <cell r="AK132" t="b">
            <v>0</v>
          </cell>
          <cell r="AL132">
            <v>7.8386147980669064E-4</v>
          </cell>
          <cell r="AM132">
            <v>0.94311997886106469</v>
          </cell>
          <cell r="AN132" t="b">
            <v>0</v>
          </cell>
          <cell r="AO132">
            <v>7.8386147980669064E-4</v>
          </cell>
          <cell r="AP132">
            <v>7.8386147980669064E-4</v>
          </cell>
        </row>
        <row r="133">
          <cell r="C133">
            <v>8655</v>
          </cell>
          <cell r="D133">
            <v>8494</v>
          </cell>
          <cell r="E133" t="b">
            <v>0</v>
          </cell>
          <cell r="F133">
            <v>1</v>
          </cell>
          <cell r="G133">
            <v>224.75</v>
          </cell>
          <cell r="H133">
            <v>24967000</v>
          </cell>
          <cell r="I133">
            <v>1</v>
          </cell>
          <cell r="J133">
            <v>5611333250</v>
          </cell>
          <cell r="K133">
            <v>7.0816597344531922E-4</v>
          </cell>
          <cell r="L133">
            <v>5611333250</v>
          </cell>
          <cell r="M133">
            <v>1</v>
          </cell>
          <cell r="N133">
            <v>7.0816597344531922E-4</v>
          </cell>
          <cell r="O133" t="b">
            <v>0</v>
          </cell>
          <cell r="P133">
            <v>7.6558472327976587E-4</v>
          </cell>
          <cell r="Q133" t="b">
            <v>1</v>
          </cell>
          <cell r="R133" t="b">
            <v>0</v>
          </cell>
          <cell r="S133">
            <v>7.6558472327976598E-4</v>
          </cell>
          <cell r="T133" t="b">
            <v>1</v>
          </cell>
          <cell r="U133" t="b">
            <v>0</v>
          </cell>
          <cell r="V133">
            <v>7.6558472327976598E-4</v>
          </cell>
          <cell r="W133" t="b">
            <v>1</v>
          </cell>
          <cell r="X133">
            <v>0.94388556358434428</v>
          </cell>
          <cell r="Y133" t="b">
            <v>0</v>
          </cell>
          <cell r="Z133">
            <v>0</v>
          </cell>
          <cell r="AA133" t="b">
            <v>0</v>
          </cell>
          <cell r="AB133">
            <v>7.6558472327976673E-4</v>
          </cell>
          <cell r="AC133">
            <v>0.9438855635843445</v>
          </cell>
          <cell r="AD133" t="b">
            <v>0</v>
          </cell>
          <cell r="AE133">
            <v>0</v>
          </cell>
          <cell r="AF133" t="b">
            <v>0</v>
          </cell>
          <cell r="AG133">
            <v>7.6558472327976641E-4</v>
          </cell>
          <cell r="AH133">
            <v>0.94388556358434439</v>
          </cell>
          <cell r="AI133" t="b">
            <v>0</v>
          </cell>
          <cell r="AJ133">
            <v>0</v>
          </cell>
          <cell r="AK133" t="b">
            <v>0</v>
          </cell>
          <cell r="AL133">
            <v>7.6558472327976684E-4</v>
          </cell>
          <cell r="AM133">
            <v>0.9438855635843445</v>
          </cell>
          <cell r="AN133" t="b">
            <v>0</v>
          </cell>
          <cell r="AO133">
            <v>7.6558472327976684E-4</v>
          </cell>
          <cell r="AP133">
            <v>7.6558472327976684E-4</v>
          </cell>
        </row>
        <row r="134">
          <cell r="C134">
            <v>209241</v>
          </cell>
          <cell r="D134">
            <v>108762</v>
          </cell>
          <cell r="E134" t="b">
            <v>0</v>
          </cell>
          <cell r="F134">
            <v>1</v>
          </cell>
          <cell r="G134">
            <v>106.85</v>
          </cell>
          <cell r="H134">
            <v>52212000</v>
          </cell>
          <cell r="I134">
            <v>1</v>
          </cell>
          <cell r="J134">
            <v>5578852200</v>
          </cell>
          <cell r="K134">
            <v>7.0406677395618239E-4</v>
          </cell>
          <cell r="L134">
            <v>5578852200</v>
          </cell>
          <cell r="M134">
            <v>1</v>
          </cell>
          <cell r="N134">
            <v>7.0406677395618239E-4</v>
          </cell>
          <cell r="O134" t="b">
            <v>0</v>
          </cell>
          <cell r="P134">
            <v>7.6115315691787028E-4</v>
          </cell>
          <cell r="Q134" t="b">
            <v>1</v>
          </cell>
          <cell r="R134" t="b">
            <v>0</v>
          </cell>
          <cell r="S134">
            <v>7.6115315691787039E-4</v>
          </cell>
          <cell r="T134" t="b">
            <v>1</v>
          </cell>
          <cell r="U134" t="b">
            <v>0</v>
          </cell>
          <cell r="V134">
            <v>7.6115315691787039E-4</v>
          </cell>
          <cell r="W134" t="b">
            <v>1</v>
          </cell>
          <cell r="X134">
            <v>0.9446467167412621</v>
          </cell>
          <cell r="Y134" t="b">
            <v>0</v>
          </cell>
          <cell r="Z134">
            <v>0</v>
          </cell>
          <cell r="AA134" t="b">
            <v>0</v>
          </cell>
          <cell r="AB134">
            <v>7.6115315691787115E-4</v>
          </cell>
          <cell r="AC134">
            <v>0.94464671674126233</v>
          </cell>
          <cell r="AD134" t="b">
            <v>0</v>
          </cell>
          <cell r="AE134">
            <v>0</v>
          </cell>
          <cell r="AF134" t="b">
            <v>0</v>
          </cell>
          <cell r="AG134">
            <v>7.6115315691787093E-4</v>
          </cell>
          <cell r="AH134">
            <v>0.94464671674126222</v>
          </cell>
          <cell r="AI134" t="b">
            <v>0</v>
          </cell>
          <cell r="AJ134">
            <v>0</v>
          </cell>
          <cell r="AK134" t="b">
            <v>0</v>
          </cell>
          <cell r="AL134">
            <v>7.6115315691787136E-4</v>
          </cell>
          <cell r="AM134">
            <v>0.94464671674126233</v>
          </cell>
          <cell r="AN134" t="b">
            <v>0</v>
          </cell>
          <cell r="AO134">
            <v>7.6115315691787136E-4</v>
          </cell>
          <cell r="AP134">
            <v>7.6115315691787136E-4</v>
          </cell>
        </row>
        <row r="135">
          <cell r="C135">
            <v>32047</v>
          </cell>
          <cell r="D135">
            <v>4617</v>
          </cell>
          <cell r="E135" t="b">
            <v>0</v>
          </cell>
          <cell r="F135">
            <v>1</v>
          </cell>
          <cell r="G135">
            <v>37.75</v>
          </cell>
          <cell r="H135">
            <v>141739000</v>
          </cell>
          <cell r="I135">
            <v>1</v>
          </cell>
          <cell r="J135">
            <v>5350647250</v>
          </cell>
          <cell r="K135">
            <v>6.7526667006611489E-4</v>
          </cell>
          <cell r="L135">
            <v>5350647250</v>
          </cell>
          <cell r="M135">
            <v>1</v>
          </cell>
          <cell r="N135">
            <v>6.7526667006611489E-4</v>
          </cell>
          <cell r="O135" t="b">
            <v>0</v>
          </cell>
          <cell r="P135">
            <v>7.3001791405970956E-4</v>
          </cell>
          <cell r="Q135" t="b">
            <v>1</v>
          </cell>
          <cell r="R135" t="b">
            <v>0</v>
          </cell>
          <cell r="S135">
            <v>7.3001791405970966E-4</v>
          </cell>
          <cell r="T135" t="b">
            <v>1</v>
          </cell>
          <cell r="U135" t="b">
            <v>0</v>
          </cell>
          <cell r="V135">
            <v>7.3001791405970966E-4</v>
          </cell>
          <cell r="W135" t="b">
            <v>1</v>
          </cell>
          <cell r="X135">
            <v>0.94537673465532179</v>
          </cell>
          <cell r="Y135" t="b">
            <v>0</v>
          </cell>
          <cell r="Z135">
            <v>0</v>
          </cell>
          <cell r="AA135" t="b">
            <v>0</v>
          </cell>
          <cell r="AB135">
            <v>7.3001791405971031E-4</v>
          </cell>
          <cell r="AC135">
            <v>0.94537673465532202</v>
          </cell>
          <cell r="AD135" t="b">
            <v>0</v>
          </cell>
          <cell r="AE135">
            <v>0</v>
          </cell>
          <cell r="AF135" t="b">
            <v>0</v>
          </cell>
          <cell r="AG135">
            <v>7.300179140597101E-4</v>
          </cell>
          <cell r="AH135">
            <v>0.9453767346553219</v>
          </cell>
          <cell r="AI135" t="b">
            <v>0</v>
          </cell>
          <cell r="AJ135">
            <v>0</v>
          </cell>
          <cell r="AK135" t="b">
            <v>0</v>
          </cell>
          <cell r="AL135">
            <v>7.3001791405971053E-4</v>
          </cell>
          <cell r="AM135">
            <v>0.94537673465532202</v>
          </cell>
          <cell r="AN135" t="b">
            <v>0</v>
          </cell>
          <cell r="AO135">
            <v>7.3001791405971053E-4</v>
          </cell>
          <cell r="AP135">
            <v>7.3001791405971053E-4</v>
          </cell>
        </row>
        <row r="136">
          <cell r="C136">
            <v>351231</v>
          </cell>
          <cell r="D136">
            <v>140330</v>
          </cell>
          <cell r="E136" t="b">
            <v>0</v>
          </cell>
          <cell r="F136">
            <v>1</v>
          </cell>
          <cell r="G136">
            <v>93.01</v>
          </cell>
          <cell r="H136">
            <v>56736000</v>
          </cell>
          <cell r="I136">
            <v>1</v>
          </cell>
          <cell r="J136">
            <v>5277015360</v>
          </cell>
          <cell r="K136">
            <v>6.6597411930583545E-4</v>
          </cell>
          <cell r="L136">
            <v>5277015360</v>
          </cell>
          <cell r="M136">
            <v>1</v>
          </cell>
          <cell r="N136">
            <v>6.6597411930583545E-4</v>
          </cell>
          <cell r="O136" t="b">
            <v>0</v>
          </cell>
          <cell r="P136">
            <v>7.1997191471896162E-4</v>
          </cell>
          <cell r="Q136" t="b">
            <v>1</v>
          </cell>
          <cell r="R136" t="b">
            <v>0</v>
          </cell>
          <cell r="S136">
            <v>7.1997191471896184E-4</v>
          </cell>
          <cell r="T136" t="b">
            <v>1</v>
          </cell>
          <cell r="U136" t="b">
            <v>0</v>
          </cell>
          <cell r="V136">
            <v>7.1997191471896184E-4</v>
          </cell>
          <cell r="W136" t="b">
            <v>1</v>
          </cell>
          <cell r="X136">
            <v>0.94609670657004075</v>
          </cell>
          <cell r="Y136" t="b">
            <v>0</v>
          </cell>
          <cell r="Z136">
            <v>0</v>
          </cell>
          <cell r="AA136" t="b">
            <v>0</v>
          </cell>
          <cell r="AB136">
            <v>7.1997191471896249E-4</v>
          </cell>
          <cell r="AC136">
            <v>0.94609670657004097</v>
          </cell>
          <cell r="AD136" t="b">
            <v>0</v>
          </cell>
          <cell r="AE136">
            <v>0</v>
          </cell>
          <cell r="AF136" t="b">
            <v>0</v>
          </cell>
          <cell r="AG136">
            <v>7.1997191471896216E-4</v>
          </cell>
          <cell r="AH136">
            <v>0.94609670657004086</v>
          </cell>
          <cell r="AI136" t="b">
            <v>0</v>
          </cell>
          <cell r="AJ136">
            <v>0</v>
          </cell>
          <cell r="AK136" t="b">
            <v>0</v>
          </cell>
          <cell r="AL136">
            <v>7.199719147189626E-4</v>
          </cell>
          <cell r="AM136">
            <v>0.94609670657004097</v>
          </cell>
          <cell r="AN136" t="b">
            <v>0</v>
          </cell>
          <cell r="AO136">
            <v>7.199719147189626E-4</v>
          </cell>
          <cell r="AP136">
            <v>7.199719147189626E-4</v>
          </cell>
        </row>
        <row r="137">
          <cell r="C137">
            <v>41292</v>
          </cell>
          <cell r="D137">
            <v>9556</v>
          </cell>
          <cell r="E137" t="b">
            <v>0</v>
          </cell>
          <cell r="F137">
            <v>1</v>
          </cell>
          <cell r="G137">
            <v>133.37</v>
          </cell>
          <cell r="H137">
            <v>42187000</v>
          </cell>
          <cell r="I137">
            <v>0.92</v>
          </cell>
          <cell r="J137">
            <v>5176361774.8000002</v>
          </cell>
          <cell r="K137">
            <v>6.5327135492378435E-4</v>
          </cell>
          <cell r="L137">
            <v>5176361774.8000002</v>
          </cell>
          <cell r="M137">
            <v>1</v>
          </cell>
          <cell r="N137">
            <v>6.5327135492378435E-4</v>
          </cell>
          <cell r="O137" t="b">
            <v>0</v>
          </cell>
          <cell r="P137">
            <v>7.0623919849283881E-4</v>
          </cell>
          <cell r="Q137" t="b">
            <v>1</v>
          </cell>
          <cell r="R137" t="b">
            <v>0</v>
          </cell>
          <cell r="S137">
            <v>7.0623919849283892E-4</v>
          </cell>
          <cell r="T137" t="b">
            <v>1</v>
          </cell>
          <cell r="U137" t="b">
            <v>0</v>
          </cell>
          <cell r="V137">
            <v>7.0623919849283892E-4</v>
          </cell>
          <cell r="W137" t="b">
            <v>1</v>
          </cell>
          <cell r="X137">
            <v>0.94680294576853363</v>
          </cell>
          <cell r="Y137" t="b">
            <v>0</v>
          </cell>
          <cell r="Z137">
            <v>0</v>
          </cell>
          <cell r="AA137" t="b">
            <v>0</v>
          </cell>
          <cell r="AB137">
            <v>7.0623919849283957E-4</v>
          </cell>
          <cell r="AC137">
            <v>0.94680294576853385</v>
          </cell>
          <cell r="AD137" t="b">
            <v>0</v>
          </cell>
          <cell r="AE137">
            <v>0</v>
          </cell>
          <cell r="AF137" t="b">
            <v>0</v>
          </cell>
          <cell r="AG137">
            <v>7.0623919849283935E-4</v>
          </cell>
          <cell r="AH137">
            <v>0.94680294576853374</v>
          </cell>
          <cell r="AI137" t="b">
            <v>0</v>
          </cell>
          <cell r="AJ137">
            <v>0</v>
          </cell>
          <cell r="AK137" t="b">
            <v>0</v>
          </cell>
          <cell r="AL137">
            <v>7.0623919849283968E-4</v>
          </cell>
          <cell r="AM137">
            <v>0.94680294576853385</v>
          </cell>
          <cell r="AN137" t="b">
            <v>0</v>
          </cell>
          <cell r="AO137">
            <v>7.0623919849283968E-4</v>
          </cell>
          <cell r="AP137">
            <v>7.0623919849283968E-4</v>
          </cell>
        </row>
        <row r="138">
          <cell r="C138">
            <v>12633</v>
          </cell>
          <cell r="D138">
            <v>7604</v>
          </cell>
          <cell r="E138" t="b">
            <v>0</v>
          </cell>
          <cell r="F138">
            <v>1</v>
          </cell>
          <cell r="G138">
            <v>29.46</v>
          </cell>
          <cell r="H138">
            <v>171299000</v>
          </cell>
          <cell r="I138">
            <v>1</v>
          </cell>
          <cell r="J138">
            <v>5046468540</v>
          </cell>
          <cell r="K138">
            <v>6.3687846486221058E-4</v>
          </cell>
          <cell r="L138">
            <v>5046468540</v>
          </cell>
          <cell r="M138">
            <v>1</v>
          </cell>
          <cell r="N138">
            <v>6.3687846486221058E-4</v>
          </cell>
          <cell r="O138" t="b">
            <v>0</v>
          </cell>
          <cell r="P138">
            <v>6.8851715779595592E-4</v>
          </cell>
          <cell r="Q138" t="b">
            <v>1</v>
          </cell>
          <cell r="R138" t="b">
            <v>0</v>
          </cell>
          <cell r="S138">
            <v>6.8851715779595613E-4</v>
          </cell>
          <cell r="T138" t="b">
            <v>1</v>
          </cell>
          <cell r="U138" t="b">
            <v>0</v>
          </cell>
          <cell r="V138">
            <v>6.8851715779595613E-4</v>
          </cell>
          <cell r="W138" t="b">
            <v>1</v>
          </cell>
          <cell r="X138">
            <v>0.94749146292632958</v>
          </cell>
          <cell r="Y138" t="b">
            <v>0</v>
          </cell>
          <cell r="Z138">
            <v>0</v>
          </cell>
          <cell r="AA138" t="b">
            <v>0</v>
          </cell>
          <cell r="AB138">
            <v>6.8851715779595668E-4</v>
          </cell>
          <cell r="AC138">
            <v>0.9474914629263298</v>
          </cell>
          <cell r="AD138" t="b">
            <v>0</v>
          </cell>
          <cell r="AE138">
            <v>0</v>
          </cell>
          <cell r="AF138" t="b">
            <v>0</v>
          </cell>
          <cell r="AG138">
            <v>6.8851715779595646E-4</v>
          </cell>
          <cell r="AH138">
            <v>0.94749146292632969</v>
          </cell>
          <cell r="AI138" t="b">
            <v>0</v>
          </cell>
          <cell r="AJ138">
            <v>0</v>
          </cell>
          <cell r="AK138" t="b">
            <v>0</v>
          </cell>
          <cell r="AL138">
            <v>6.8851715779595689E-4</v>
          </cell>
          <cell r="AM138">
            <v>0.9474914629263298</v>
          </cell>
          <cell r="AN138" t="b">
            <v>0</v>
          </cell>
          <cell r="AO138">
            <v>6.8851715779595689E-4</v>
          </cell>
          <cell r="AP138">
            <v>6.8851715779595689E-4</v>
          </cell>
        </row>
        <row r="139">
          <cell r="C139">
            <v>8540</v>
          </cell>
          <cell r="D139">
            <v>3349</v>
          </cell>
          <cell r="E139" t="b">
            <v>0</v>
          </cell>
          <cell r="F139">
            <v>1</v>
          </cell>
          <cell r="G139">
            <v>49.74</v>
          </cell>
          <cell r="H139">
            <v>100509000</v>
          </cell>
          <cell r="I139">
            <v>1</v>
          </cell>
          <cell r="J139">
            <v>4999317660</v>
          </cell>
          <cell r="K139">
            <v>6.3092789173700833E-4</v>
          </cell>
          <cell r="L139">
            <v>4999317660</v>
          </cell>
          <cell r="M139">
            <v>1</v>
          </cell>
          <cell r="N139">
            <v>6.3092789173700833E-4</v>
          </cell>
          <cell r="O139" t="b">
            <v>0</v>
          </cell>
          <cell r="P139">
            <v>6.8208410671719531E-4</v>
          </cell>
          <cell r="Q139" t="b">
            <v>1</v>
          </cell>
          <cell r="R139" t="b">
            <v>0</v>
          </cell>
          <cell r="S139">
            <v>6.8208410671719542E-4</v>
          </cell>
          <cell r="T139" t="b">
            <v>1</v>
          </cell>
          <cell r="U139" t="b">
            <v>0</v>
          </cell>
          <cell r="V139">
            <v>6.8208410671719542E-4</v>
          </cell>
          <cell r="W139" t="b">
            <v>1</v>
          </cell>
          <cell r="X139">
            <v>0.94817354703304679</v>
          </cell>
          <cell r="Y139" t="b">
            <v>0</v>
          </cell>
          <cell r="Z139">
            <v>0</v>
          </cell>
          <cell r="AA139" t="b">
            <v>0</v>
          </cell>
          <cell r="AB139">
            <v>6.8208410671719607E-4</v>
          </cell>
          <cell r="AC139">
            <v>0.94817354703304702</v>
          </cell>
          <cell r="AD139" t="b">
            <v>0</v>
          </cell>
          <cell r="AE139">
            <v>0</v>
          </cell>
          <cell r="AF139" t="b">
            <v>0</v>
          </cell>
          <cell r="AG139">
            <v>6.8208410671719585E-4</v>
          </cell>
          <cell r="AH139">
            <v>0.9481735470330469</v>
          </cell>
          <cell r="AI139" t="b">
            <v>0</v>
          </cell>
          <cell r="AJ139">
            <v>0</v>
          </cell>
          <cell r="AK139" t="b">
            <v>0</v>
          </cell>
          <cell r="AL139">
            <v>6.8208410671719618E-4</v>
          </cell>
          <cell r="AM139">
            <v>0.94817354703304702</v>
          </cell>
          <cell r="AN139" t="b">
            <v>0</v>
          </cell>
          <cell r="AO139">
            <v>6.8208410671719618E-4</v>
          </cell>
          <cell r="AP139">
            <v>6.8208410671719618E-4</v>
          </cell>
        </row>
        <row r="140">
          <cell r="C140">
            <v>351380</v>
          </cell>
          <cell r="D140">
            <v>140409</v>
          </cell>
          <cell r="E140" t="b">
            <v>0</v>
          </cell>
          <cell r="F140">
            <v>1</v>
          </cell>
          <cell r="G140">
            <v>103.04</v>
          </cell>
          <cell r="H140">
            <v>59063000</v>
          </cell>
          <cell r="I140">
            <v>0.82</v>
          </cell>
          <cell r="J140">
            <v>4990398246.3999996</v>
          </cell>
          <cell r="K140">
            <v>6.2980223675748888E-4</v>
          </cell>
          <cell r="L140">
            <v>4990398246.3999996</v>
          </cell>
          <cell r="M140">
            <v>1</v>
          </cell>
          <cell r="N140">
            <v>6.2980223675748888E-4</v>
          </cell>
          <cell r="O140" t="b">
            <v>0</v>
          </cell>
          <cell r="P140">
            <v>6.8086718259443462E-4</v>
          </cell>
          <cell r="Q140" t="b">
            <v>1</v>
          </cell>
          <cell r="R140" t="b">
            <v>0</v>
          </cell>
          <cell r="S140">
            <v>6.8086718259443473E-4</v>
          </cell>
          <cell r="T140" t="b">
            <v>1</v>
          </cell>
          <cell r="U140" t="b">
            <v>0</v>
          </cell>
          <cell r="V140">
            <v>6.8086718259443473E-4</v>
          </cell>
          <cell r="W140" t="b">
            <v>1</v>
          </cell>
          <cell r="X140">
            <v>0.94885441421564121</v>
          </cell>
          <cell r="Y140" t="b">
            <v>0</v>
          </cell>
          <cell r="Z140">
            <v>0</v>
          </cell>
          <cell r="AA140" t="b">
            <v>0</v>
          </cell>
          <cell r="AB140">
            <v>6.8086718259443538E-4</v>
          </cell>
          <cell r="AC140">
            <v>0.94885441421564143</v>
          </cell>
          <cell r="AD140" t="b">
            <v>0</v>
          </cell>
          <cell r="AE140">
            <v>0</v>
          </cell>
          <cell r="AF140" t="b">
            <v>0</v>
          </cell>
          <cell r="AG140">
            <v>6.8086718259443516E-4</v>
          </cell>
          <cell r="AH140">
            <v>0.94885441421564132</v>
          </cell>
          <cell r="AI140" t="b">
            <v>0</v>
          </cell>
          <cell r="AJ140">
            <v>0</v>
          </cell>
          <cell r="AK140" t="b">
            <v>0</v>
          </cell>
          <cell r="AL140">
            <v>6.8086718259443549E-4</v>
          </cell>
          <cell r="AM140">
            <v>0.94885441421564143</v>
          </cell>
          <cell r="AN140" t="b">
            <v>0</v>
          </cell>
          <cell r="AO140">
            <v>6.8086718259443549E-4</v>
          </cell>
          <cell r="AP140">
            <v>6.8086718259443549E-4</v>
          </cell>
        </row>
        <row r="141">
          <cell r="C141">
            <v>47518</v>
          </cell>
          <cell r="D141">
            <v>42129</v>
          </cell>
          <cell r="E141" t="b">
            <v>0</v>
          </cell>
          <cell r="F141">
            <v>1</v>
          </cell>
          <cell r="G141">
            <v>41.08</v>
          </cell>
          <cell r="H141">
            <v>120912000</v>
          </cell>
          <cell r="I141">
            <v>1</v>
          </cell>
          <cell r="J141">
            <v>4967064960</v>
          </cell>
          <cell r="K141">
            <v>6.2685751065747798E-4</v>
          </cell>
          <cell r="L141">
            <v>4967064960</v>
          </cell>
          <cell r="M141">
            <v>1</v>
          </cell>
          <cell r="N141">
            <v>6.2685751065747798E-4</v>
          </cell>
          <cell r="O141" t="b">
            <v>0</v>
          </cell>
          <cell r="P141">
            <v>6.7768369538811861E-4</v>
          </cell>
          <cell r="Q141" t="b">
            <v>1</v>
          </cell>
          <cell r="R141" t="b">
            <v>0</v>
          </cell>
          <cell r="S141">
            <v>6.7768369538811872E-4</v>
          </cell>
          <cell r="T141" t="b">
            <v>1</v>
          </cell>
          <cell r="U141" t="b">
            <v>0</v>
          </cell>
          <cell r="V141">
            <v>6.7768369538811872E-4</v>
          </cell>
          <cell r="W141" t="b">
            <v>1</v>
          </cell>
          <cell r="X141">
            <v>0.94953209791102933</v>
          </cell>
          <cell r="Y141" t="b">
            <v>0</v>
          </cell>
          <cell r="Z141">
            <v>0</v>
          </cell>
          <cell r="AA141" t="b">
            <v>0</v>
          </cell>
          <cell r="AB141">
            <v>6.7768369538811926E-4</v>
          </cell>
          <cell r="AC141">
            <v>0.94953209791102955</v>
          </cell>
          <cell r="AD141" t="b">
            <v>0</v>
          </cell>
          <cell r="AE141">
            <v>0</v>
          </cell>
          <cell r="AF141" t="b">
            <v>0</v>
          </cell>
          <cell r="AG141">
            <v>6.7768369538811905E-4</v>
          </cell>
          <cell r="AH141">
            <v>0.94953209791102944</v>
          </cell>
          <cell r="AI141" t="b">
            <v>0</v>
          </cell>
          <cell r="AJ141">
            <v>0</v>
          </cell>
          <cell r="AK141" t="b">
            <v>0</v>
          </cell>
          <cell r="AL141">
            <v>6.7768369538811948E-4</v>
          </cell>
          <cell r="AM141">
            <v>0.94953209791102955</v>
          </cell>
          <cell r="AN141" t="b">
            <v>0</v>
          </cell>
          <cell r="AO141">
            <v>6.7768369538811948E-4</v>
          </cell>
          <cell r="AP141">
            <v>6.7768369538811948E-4</v>
          </cell>
        </row>
        <row r="142">
          <cell r="C142">
            <v>328610</v>
          </cell>
          <cell r="D142">
            <v>139156</v>
          </cell>
          <cell r="E142" t="b">
            <v>0</v>
          </cell>
          <cell r="F142">
            <v>1</v>
          </cell>
          <cell r="G142">
            <v>74.2</v>
          </cell>
          <cell r="H142">
            <v>66808000</v>
          </cell>
          <cell r="I142">
            <v>1</v>
          </cell>
          <cell r="J142">
            <v>4957153600</v>
          </cell>
          <cell r="K142">
            <v>6.2560666926384531E-4</v>
          </cell>
          <cell r="L142">
            <v>4957153600</v>
          </cell>
          <cell r="M142">
            <v>1</v>
          </cell>
          <cell r="N142">
            <v>6.2560666926384531E-4</v>
          </cell>
          <cell r="O142" t="b">
            <v>0</v>
          </cell>
          <cell r="P142">
            <v>6.7633143462140577E-4</v>
          </cell>
          <cell r="Q142" t="b">
            <v>1</v>
          </cell>
          <cell r="R142" t="b">
            <v>0</v>
          </cell>
          <cell r="S142">
            <v>6.7633143462140588E-4</v>
          </cell>
          <cell r="T142" t="b">
            <v>1</v>
          </cell>
          <cell r="U142" t="b">
            <v>0</v>
          </cell>
          <cell r="V142">
            <v>6.7633143462140588E-4</v>
          </cell>
          <cell r="W142" t="b">
            <v>1</v>
          </cell>
          <cell r="X142">
            <v>0.95020842934565075</v>
          </cell>
          <cell r="Y142" t="b">
            <v>0</v>
          </cell>
          <cell r="Z142">
            <v>0</v>
          </cell>
          <cell r="AA142" t="b">
            <v>0</v>
          </cell>
          <cell r="AB142">
            <v>6.7633143462140642E-4</v>
          </cell>
          <cell r="AC142">
            <v>0.95020842934565097</v>
          </cell>
          <cell r="AD142" t="b">
            <v>0</v>
          </cell>
          <cell r="AE142">
            <v>0</v>
          </cell>
          <cell r="AF142" t="b">
            <v>0</v>
          </cell>
          <cell r="AG142">
            <v>6.7633143462140621E-4</v>
          </cell>
          <cell r="AH142">
            <v>0.95020842934565086</v>
          </cell>
          <cell r="AI142" t="b">
            <v>0</v>
          </cell>
          <cell r="AJ142">
            <v>0</v>
          </cell>
          <cell r="AK142" t="b">
            <v>0</v>
          </cell>
          <cell r="AL142">
            <v>6.7633143462140664E-4</v>
          </cell>
          <cell r="AM142">
            <v>0.95020842934565097</v>
          </cell>
          <cell r="AN142" t="b">
            <v>0</v>
          </cell>
          <cell r="AO142">
            <v>6.7633143462140664E-4</v>
          </cell>
          <cell r="AP142">
            <v>6.7633143462140664E-4</v>
          </cell>
        </row>
        <row r="143">
          <cell r="C143">
            <v>40804</v>
          </cell>
          <cell r="D143">
            <v>1530</v>
          </cell>
          <cell r="E143" t="b">
            <v>0</v>
          </cell>
          <cell r="F143">
            <v>1</v>
          </cell>
          <cell r="G143">
            <v>101.51</v>
          </cell>
          <cell r="H143">
            <v>48526000</v>
          </cell>
          <cell r="I143">
            <v>1</v>
          </cell>
          <cell r="J143">
            <v>4925874260</v>
          </cell>
          <cell r="K143">
            <v>6.2165912894268779E-4</v>
          </cell>
          <cell r="L143">
            <v>4925874260</v>
          </cell>
          <cell r="M143">
            <v>1</v>
          </cell>
          <cell r="N143">
            <v>6.2165912894268779E-4</v>
          </cell>
          <cell r="O143" t="b">
            <v>0</v>
          </cell>
          <cell r="P143">
            <v>6.720638240926113E-4</v>
          </cell>
          <cell r="Q143" t="b">
            <v>1</v>
          </cell>
          <cell r="R143" t="b">
            <v>0</v>
          </cell>
          <cell r="S143">
            <v>6.7206382409261151E-4</v>
          </cell>
          <cell r="T143" t="b">
            <v>1</v>
          </cell>
          <cell r="U143" t="b">
            <v>0</v>
          </cell>
          <cell r="V143">
            <v>6.7206382409261151E-4</v>
          </cell>
          <cell r="W143" t="b">
            <v>1</v>
          </cell>
          <cell r="X143">
            <v>0.95088049316974332</v>
          </cell>
          <cell r="Y143" t="b">
            <v>0</v>
          </cell>
          <cell r="Z143">
            <v>0</v>
          </cell>
          <cell r="AA143" t="b">
            <v>0</v>
          </cell>
          <cell r="AB143">
            <v>6.7206382409261216E-4</v>
          </cell>
          <cell r="AC143">
            <v>0.95088049316974355</v>
          </cell>
          <cell r="AD143" t="b">
            <v>0</v>
          </cell>
          <cell r="AE143">
            <v>0</v>
          </cell>
          <cell r="AF143" t="b">
            <v>0</v>
          </cell>
          <cell r="AG143">
            <v>6.7206382409261195E-4</v>
          </cell>
          <cell r="AH143">
            <v>0.95088049316974343</v>
          </cell>
          <cell r="AI143" t="b">
            <v>0</v>
          </cell>
          <cell r="AJ143">
            <v>0</v>
          </cell>
          <cell r="AK143" t="b">
            <v>0</v>
          </cell>
          <cell r="AL143">
            <v>6.7206382409261227E-4</v>
          </cell>
          <cell r="AM143">
            <v>0.95088049316974355</v>
          </cell>
          <cell r="AN143" t="b">
            <v>0</v>
          </cell>
          <cell r="AO143">
            <v>6.7206382409261227E-4</v>
          </cell>
          <cell r="AP143">
            <v>6.7206382409261227E-4</v>
          </cell>
        </row>
        <row r="144">
          <cell r="C144">
            <v>30539</v>
          </cell>
          <cell r="D144">
            <v>13708</v>
          </cell>
          <cell r="E144" t="b">
            <v>0</v>
          </cell>
          <cell r="F144">
            <v>1</v>
          </cell>
          <cell r="G144">
            <v>108</v>
          </cell>
          <cell r="H144">
            <v>43231000</v>
          </cell>
          <cell r="I144">
            <v>1</v>
          </cell>
          <cell r="J144">
            <v>4668948000</v>
          </cell>
          <cell r="K144">
            <v>5.8923431528248231E-4</v>
          </cell>
          <cell r="L144">
            <v>4668948000</v>
          </cell>
          <cell r="M144">
            <v>1</v>
          </cell>
          <cell r="N144">
            <v>5.8923431528248231E-4</v>
          </cell>
          <cell r="O144" t="b">
            <v>0</v>
          </cell>
          <cell r="P144">
            <v>6.3700997665530135E-4</v>
          </cell>
          <cell r="Q144" t="b">
            <v>1</v>
          </cell>
          <cell r="R144" t="b">
            <v>0</v>
          </cell>
          <cell r="S144">
            <v>6.3700997665530146E-4</v>
          </cell>
          <cell r="T144" t="b">
            <v>1</v>
          </cell>
          <cell r="U144" t="b">
            <v>0</v>
          </cell>
          <cell r="V144">
            <v>6.3700997665530146E-4</v>
          </cell>
          <cell r="W144" t="b">
            <v>1</v>
          </cell>
          <cell r="X144">
            <v>0.9515175031463986</v>
          </cell>
          <cell r="Y144" t="b">
            <v>0</v>
          </cell>
          <cell r="Z144">
            <v>0</v>
          </cell>
          <cell r="AA144" t="b">
            <v>0</v>
          </cell>
          <cell r="AB144">
            <v>6.37009976655302E-4</v>
          </cell>
          <cell r="AC144">
            <v>0.95151750314639882</v>
          </cell>
          <cell r="AD144" t="b">
            <v>0</v>
          </cell>
          <cell r="AE144">
            <v>0</v>
          </cell>
          <cell r="AF144" t="b">
            <v>0</v>
          </cell>
          <cell r="AG144">
            <v>6.3700997665530178E-4</v>
          </cell>
          <cell r="AH144">
            <v>0.95151750314639871</v>
          </cell>
          <cell r="AI144" t="b">
            <v>0</v>
          </cell>
          <cell r="AJ144">
            <v>0</v>
          </cell>
          <cell r="AK144" t="b">
            <v>0</v>
          </cell>
          <cell r="AL144">
            <v>6.3700997665530222E-4</v>
          </cell>
          <cell r="AM144">
            <v>0.95151750314639882</v>
          </cell>
          <cell r="AN144" t="b">
            <v>0</v>
          </cell>
          <cell r="AO144">
            <v>6.3700997665530222E-4</v>
          </cell>
          <cell r="AP144">
            <v>6.3700997665530222E-4</v>
          </cell>
        </row>
        <row r="145">
          <cell r="C145">
            <v>4641</v>
          </cell>
          <cell r="D145">
            <v>1139</v>
          </cell>
          <cell r="E145" t="b">
            <v>0</v>
          </cell>
          <cell r="F145">
            <v>1</v>
          </cell>
          <cell r="G145">
            <v>39.409999999999997</v>
          </cell>
          <cell r="H145">
            <v>117982000</v>
          </cell>
          <cell r="I145">
            <v>1</v>
          </cell>
          <cell r="J145">
            <v>4649670620</v>
          </cell>
          <cell r="K145">
            <v>5.8680145593070971E-4</v>
          </cell>
          <cell r="L145">
            <v>4649670620</v>
          </cell>
          <cell r="M145">
            <v>1</v>
          </cell>
          <cell r="N145">
            <v>5.8680145593070971E-4</v>
          </cell>
          <cell r="O145" t="b">
            <v>0</v>
          </cell>
          <cell r="P145">
            <v>6.3437985882495171E-4</v>
          </cell>
          <cell r="Q145" t="b">
            <v>1</v>
          </cell>
          <cell r="R145" t="b">
            <v>0</v>
          </cell>
          <cell r="S145">
            <v>6.3437985882495182E-4</v>
          </cell>
          <cell r="T145" t="b">
            <v>1</v>
          </cell>
          <cell r="U145" t="b">
            <v>0</v>
          </cell>
          <cell r="V145">
            <v>6.3437985882495182E-4</v>
          </cell>
          <cell r="W145" t="b">
            <v>1</v>
          </cell>
          <cell r="X145">
            <v>0.95215188300522358</v>
          </cell>
          <cell r="Y145" t="b">
            <v>0</v>
          </cell>
          <cell r="Z145">
            <v>0</v>
          </cell>
          <cell r="AA145" t="b">
            <v>0</v>
          </cell>
          <cell r="AB145">
            <v>6.3437985882495247E-4</v>
          </cell>
          <cell r="AC145">
            <v>0.9521518830052238</v>
          </cell>
          <cell r="AD145" t="b">
            <v>0</v>
          </cell>
          <cell r="AE145">
            <v>0</v>
          </cell>
          <cell r="AF145" t="b">
            <v>0</v>
          </cell>
          <cell r="AG145">
            <v>6.3437985882495225E-4</v>
          </cell>
          <cell r="AH145">
            <v>0.95215188300522369</v>
          </cell>
          <cell r="AI145" t="b">
            <v>0</v>
          </cell>
          <cell r="AJ145">
            <v>0</v>
          </cell>
          <cell r="AK145" t="b">
            <v>0</v>
          </cell>
          <cell r="AL145">
            <v>6.3437985882495258E-4</v>
          </cell>
          <cell r="AM145">
            <v>0.9521518830052238</v>
          </cell>
          <cell r="AN145" t="b">
            <v>0</v>
          </cell>
          <cell r="AO145">
            <v>6.3437985882495258E-4</v>
          </cell>
          <cell r="AP145">
            <v>6.3437985882495258E-4</v>
          </cell>
        </row>
        <row r="146">
          <cell r="C146">
            <v>12683</v>
          </cell>
          <cell r="D146">
            <v>9969</v>
          </cell>
          <cell r="E146" t="b">
            <v>0</v>
          </cell>
          <cell r="F146">
            <v>1</v>
          </cell>
          <cell r="G146">
            <v>43.02</v>
          </cell>
          <cell r="H146">
            <v>131205000</v>
          </cell>
          <cell r="I146">
            <v>0.82</v>
          </cell>
          <cell r="J146">
            <v>4628440062</v>
          </cell>
          <cell r="K146">
            <v>5.8412210004450248E-4</v>
          </cell>
          <cell r="L146">
            <v>4628440062</v>
          </cell>
          <cell r="M146">
            <v>1</v>
          </cell>
          <cell r="N146">
            <v>5.8412210004450248E-4</v>
          </cell>
          <cell r="O146" t="b">
            <v>0</v>
          </cell>
          <cell r="P146">
            <v>6.3148325829396278E-4</v>
          </cell>
          <cell r="Q146" t="b">
            <v>1</v>
          </cell>
          <cell r="R146" t="b">
            <v>0</v>
          </cell>
          <cell r="S146">
            <v>6.3148325829396289E-4</v>
          </cell>
          <cell r="T146" t="b">
            <v>1</v>
          </cell>
          <cell r="U146" t="b">
            <v>0</v>
          </cell>
          <cell r="V146">
            <v>6.3148325829396289E-4</v>
          </cell>
          <cell r="W146" t="b">
            <v>1</v>
          </cell>
          <cell r="X146">
            <v>0.95278336626351756</v>
          </cell>
          <cell r="Y146" t="b">
            <v>0</v>
          </cell>
          <cell r="Z146">
            <v>0</v>
          </cell>
          <cell r="AA146" t="b">
            <v>0</v>
          </cell>
          <cell r="AB146">
            <v>6.3148325829396343E-4</v>
          </cell>
          <cell r="AC146">
            <v>0.95278336626351778</v>
          </cell>
          <cell r="AD146" t="b">
            <v>0</v>
          </cell>
          <cell r="AE146">
            <v>0</v>
          </cell>
          <cell r="AF146" t="b">
            <v>0</v>
          </cell>
          <cell r="AG146">
            <v>6.3148325829396322E-4</v>
          </cell>
          <cell r="AH146">
            <v>0.95278336626351767</v>
          </cell>
          <cell r="AI146" t="b">
            <v>0</v>
          </cell>
          <cell r="AJ146">
            <v>0</v>
          </cell>
          <cell r="AK146" t="b">
            <v>0</v>
          </cell>
          <cell r="AL146">
            <v>6.3148325829396354E-4</v>
          </cell>
          <cell r="AM146">
            <v>0.95278336626351778</v>
          </cell>
          <cell r="AN146" t="b">
            <v>0</v>
          </cell>
          <cell r="AO146">
            <v>6.3148325829396354E-4</v>
          </cell>
          <cell r="AP146">
            <v>6.3148325829396354E-4</v>
          </cell>
        </row>
        <row r="147">
          <cell r="C147">
            <v>9878</v>
          </cell>
          <cell r="D147">
            <v>805</v>
          </cell>
          <cell r="E147" t="b">
            <v>0</v>
          </cell>
          <cell r="F147">
            <v>1</v>
          </cell>
          <cell r="G147">
            <v>26.35</v>
          </cell>
          <cell r="H147">
            <v>186263000</v>
          </cell>
          <cell r="I147">
            <v>0.94</v>
          </cell>
          <cell r="J147">
            <v>4613548247</v>
          </cell>
          <cell r="K147">
            <v>5.8224271127965905E-4</v>
          </cell>
          <cell r="L147">
            <v>4613548247</v>
          </cell>
          <cell r="M147">
            <v>1</v>
          </cell>
          <cell r="N147">
            <v>5.8224271127965905E-4</v>
          </cell>
          <cell r="O147" t="b">
            <v>0</v>
          </cell>
          <cell r="P147">
            <v>6.2945148695585742E-4</v>
          </cell>
          <cell r="Q147" t="b">
            <v>1</v>
          </cell>
          <cell r="R147" t="b">
            <v>0</v>
          </cell>
          <cell r="S147">
            <v>6.2945148695585753E-4</v>
          </cell>
          <cell r="T147" t="b">
            <v>1</v>
          </cell>
          <cell r="U147" t="b">
            <v>0</v>
          </cell>
          <cell r="V147">
            <v>6.2945148695585753E-4</v>
          </cell>
          <cell r="W147" t="b">
            <v>1</v>
          </cell>
          <cell r="X147">
            <v>0.95341281775047337</v>
          </cell>
          <cell r="Y147" t="b">
            <v>0</v>
          </cell>
          <cell r="Z147">
            <v>0</v>
          </cell>
          <cell r="AA147" t="b">
            <v>0</v>
          </cell>
          <cell r="AB147">
            <v>6.2945148695585818E-4</v>
          </cell>
          <cell r="AC147">
            <v>0.9534128177504736</v>
          </cell>
          <cell r="AD147" t="b">
            <v>0</v>
          </cell>
          <cell r="AE147">
            <v>0</v>
          </cell>
          <cell r="AF147" t="b">
            <v>0</v>
          </cell>
          <cell r="AG147">
            <v>6.2945148695585785E-4</v>
          </cell>
          <cell r="AH147">
            <v>0.95341281775047348</v>
          </cell>
          <cell r="AI147" t="b">
            <v>0</v>
          </cell>
          <cell r="AJ147">
            <v>0</v>
          </cell>
          <cell r="AK147" t="b">
            <v>0</v>
          </cell>
          <cell r="AL147">
            <v>6.2945148695585818E-4</v>
          </cell>
          <cell r="AM147">
            <v>0.9534128177504736</v>
          </cell>
          <cell r="AN147" t="b">
            <v>0</v>
          </cell>
          <cell r="AO147">
            <v>6.2945148695585818E-4</v>
          </cell>
          <cell r="AP147">
            <v>6.2945148695585818E-4</v>
          </cell>
        </row>
        <row r="148">
          <cell r="C148">
            <v>46636</v>
          </cell>
          <cell r="D148">
            <v>42013</v>
          </cell>
          <cell r="E148" t="b">
            <v>0</v>
          </cell>
          <cell r="F148">
            <v>1</v>
          </cell>
          <cell r="G148">
            <v>30.65</v>
          </cell>
          <cell r="H148">
            <v>190388000</v>
          </cell>
          <cell r="I148">
            <v>0.79</v>
          </cell>
          <cell r="J148">
            <v>4609959838</v>
          </cell>
          <cell r="K148">
            <v>5.8178984401275691E-4</v>
          </cell>
          <cell r="L148">
            <v>4609959838</v>
          </cell>
          <cell r="M148">
            <v>1</v>
          </cell>
          <cell r="N148">
            <v>5.8178984401275691E-4</v>
          </cell>
          <cell r="O148" t="b">
            <v>0</v>
          </cell>
          <cell r="P148">
            <v>6.2896190079355285E-4</v>
          </cell>
          <cell r="Q148" t="b">
            <v>1</v>
          </cell>
          <cell r="R148" t="b">
            <v>0</v>
          </cell>
          <cell r="S148">
            <v>6.2896190079355296E-4</v>
          </cell>
          <cell r="T148" t="b">
            <v>1</v>
          </cell>
          <cell r="U148" t="b">
            <v>0</v>
          </cell>
          <cell r="V148">
            <v>6.2896190079355296E-4</v>
          </cell>
          <cell r="W148" t="b">
            <v>1</v>
          </cell>
          <cell r="X148">
            <v>0.95404177965126691</v>
          </cell>
          <cell r="Y148" t="b">
            <v>0</v>
          </cell>
          <cell r="Z148">
            <v>0</v>
          </cell>
          <cell r="AA148" t="b">
            <v>0</v>
          </cell>
          <cell r="AB148">
            <v>6.2896190079355361E-4</v>
          </cell>
          <cell r="AC148">
            <v>0.95404177965126713</v>
          </cell>
          <cell r="AD148" t="b">
            <v>0</v>
          </cell>
          <cell r="AE148">
            <v>0</v>
          </cell>
          <cell r="AF148" t="b">
            <v>0</v>
          </cell>
          <cell r="AG148">
            <v>6.2896190079355339E-4</v>
          </cell>
          <cell r="AH148">
            <v>0.95404177965126702</v>
          </cell>
          <cell r="AI148" t="b">
            <v>0</v>
          </cell>
          <cell r="AJ148">
            <v>0</v>
          </cell>
          <cell r="AK148" t="b">
            <v>0</v>
          </cell>
          <cell r="AL148">
            <v>6.2896190079355372E-4</v>
          </cell>
          <cell r="AM148">
            <v>0.95404177965126713</v>
          </cell>
          <cell r="AN148" t="b">
            <v>0</v>
          </cell>
          <cell r="AO148">
            <v>6.2896190079355372E-4</v>
          </cell>
          <cell r="AP148">
            <v>6.2896190079355372E-4</v>
          </cell>
        </row>
        <row r="149">
          <cell r="C149">
            <v>360597</v>
          </cell>
          <cell r="D149">
            <v>146549</v>
          </cell>
          <cell r="E149" t="b">
            <v>0</v>
          </cell>
          <cell r="F149">
            <v>1</v>
          </cell>
          <cell r="G149">
            <v>126.7</v>
          </cell>
          <cell r="H149">
            <v>38409000</v>
          </cell>
          <cell r="I149">
            <v>0.93</v>
          </cell>
          <cell r="J149">
            <v>4525770879</v>
          </cell>
          <cell r="K149">
            <v>5.7116496157441957E-4</v>
          </cell>
          <cell r="L149">
            <v>4525770879</v>
          </cell>
          <cell r="M149">
            <v>1</v>
          </cell>
          <cell r="N149">
            <v>5.7116496157441957E-4</v>
          </cell>
          <cell r="O149" t="b">
            <v>0</v>
          </cell>
          <cell r="P149">
            <v>6.1747554309429721E-4</v>
          </cell>
          <cell r="Q149" t="b">
            <v>1</v>
          </cell>
          <cell r="R149" t="b">
            <v>0</v>
          </cell>
          <cell r="S149">
            <v>6.1747554309429732E-4</v>
          </cell>
          <cell r="T149" t="b">
            <v>1</v>
          </cell>
          <cell r="U149" t="b">
            <v>0</v>
          </cell>
          <cell r="V149">
            <v>6.1747554309429732E-4</v>
          </cell>
          <cell r="W149" t="b">
            <v>1</v>
          </cell>
          <cell r="X149">
            <v>0.95465925519436123</v>
          </cell>
          <cell r="Y149" t="b">
            <v>0</v>
          </cell>
          <cell r="Z149">
            <v>0</v>
          </cell>
          <cell r="AA149" t="b">
            <v>0</v>
          </cell>
          <cell r="AB149">
            <v>6.1747554309429787E-4</v>
          </cell>
          <cell r="AC149">
            <v>0.95465925519436146</v>
          </cell>
          <cell r="AD149" t="b">
            <v>0</v>
          </cell>
          <cell r="AE149">
            <v>0</v>
          </cell>
          <cell r="AF149" t="b">
            <v>0</v>
          </cell>
          <cell r="AG149">
            <v>6.1747554309429765E-4</v>
          </cell>
          <cell r="AH149">
            <v>0.95465925519436134</v>
          </cell>
          <cell r="AI149" t="b">
            <v>0</v>
          </cell>
          <cell r="AJ149">
            <v>0</v>
          </cell>
          <cell r="AK149" t="b">
            <v>0</v>
          </cell>
          <cell r="AL149">
            <v>6.1747554309429797E-4</v>
          </cell>
          <cell r="AM149">
            <v>0.95465925519436146</v>
          </cell>
          <cell r="AN149" t="b">
            <v>0</v>
          </cell>
          <cell r="AO149">
            <v>6.1747554309429797E-4</v>
          </cell>
          <cell r="AP149">
            <v>6.1747554309429797E-4</v>
          </cell>
        </row>
        <row r="150">
          <cell r="C150">
            <v>459022</v>
          </cell>
          <cell r="D150">
            <v>149779</v>
          </cell>
          <cell r="E150" t="b">
            <v>0</v>
          </cell>
          <cell r="F150">
            <v>1</v>
          </cell>
          <cell r="G150">
            <v>104.37</v>
          </cell>
          <cell r="H150">
            <v>55976000</v>
          </cell>
          <cell r="I150">
            <v>0.77</v>
          </cell>
          <cell r="J150">
            <v>4498505642.4000006</v>
          </cell>
          <cell r="K150">
            <v>5.677240123458106E-4</v>
          </cell>
          <cell r="L150">
            <v>4498505642.4000006</v>
          </cell>
          <cell r="M150">
            <v>1</v>
          </cell>
          <cell r="N150">
            <v>5.677240123458106E-4</v>
          </cell>
          <cell r="O150" t="b">
            <v>0</v>
          </cell>
          <cell r="P150">
            <v>6.1375559853075372E-4</v>
          </cell>
          <cell r="Q150" t="b">
            <v>1</v>
          </cell>
          <cell r="R150" t="b">
            <v>0</v>
          </cell>
          <cell r="S150">
            <v>6.1375559853075383E-4</v>
          </cell>
          <cell r="T150" t="b">
            <v>1</v>
          </cell>
          <cell r="U150" t="b">
            <v>0</v>
          </cell>
          <cell r="V150">
            <v>6.1375559853075383E-4</v>
          </cell>
          <cell r="W150" t="b">
            <v>1</v>
          </cell>
          <cell r="X150">
            <v>0.95527301079289195</v>
          </cell>
          <cell r="Y150" t="b">
            <v>0</v>
          </cell>
          <cell r="Z150">
            <v>0</v>
          </cell>
          <cell r="AA150" t="b">
            <v>0</v>
          </cell>
          <cell r="AB150">
            <v>6.1375559853075437E-4</v>
          </cell>
          <cell r="AC150">
            <v>0.95527301079289217</v>
          </cell>
          <cell r="AD150" t="b">
            <v>0</v>
          </cell>
          <cell r="AE150">
            <v>0</v>
          </cell>
          <cell r="AF150" t="b">
            <v>0</v>
          </cell>
          <cell r="AG150">
            <v>6.1375559853075416E-4</v>
          </cell>
          <cell r="AH150">
            <v>0.95527301079289206</v>
          </cell>
          <cell r="AI150" t="b">
            <v>0</v>
          </cell>
          <cell r="AJ150">
            <v>0</v>
          </cell>
          <cell r="AK150" t="b">
            <v>0</v>
          </cell>
          <cell r="AL150">
            <v>6.1375559853075448E-4</v>
          </cell>
          <cell r="AM150">
            <v>0.95527301079289217</v>
          </cell>
          <cell r="AN150" t="b">
            <v>0</v>
          </cell>
          <cell r="AO150">
            <v>6.1375559853075448E-4</v>
          </cell>
          <cell r="AP150">
            <v>6.1375559853075448E-4</v>
          </cell>
        </row>
        <row r="151">
          <cell r="C151">
            <v>575367</v>
          </cell>
          <cell r="D151">
            <v>160734</v>
          </cell>
          <cell r="E151" t="b">
            <v>0</v>
          </cell>
          <cell r="F151">
            <v>1</v>
          </cell>
          <cell r="G151">
            <v>40.869999999999997</v>
          </cell>
          <cell r="H151">
            <v>108943000</v>
          </cell>
          <cell r="I151">
            <v>1</v>
          </cell>
          <cell r="J151">
            <v>4452500410</v>
          </cell>
          <cell r="K151">
            <v>5.6191802315667721E-4</v>
          </cell>
          <cell r="L151">
            <v>4452500410</v>
          </cell>
          <cell r="M151">
            <v>1</v>
          </cell>
          <cell r="N151">
            <v>5.6191802315667721E-4</v>
          </cell>
          <cell r="O151" t="b">
            <v>0</v>
          </cell>
          <cell r="P151">
            <v>6.074788543868596E-4</v>
          </cell>
          <cell r="Q151" t="b">
            <v>1</v>
          </cell>
          <cell r="R151" t="b">
            <v>0</v>
          </cell>
          <cell r="S151">
            <v>6.0747885438685971E-4</v>
          </cell>
          <cell r="T151" t="b">
            <v>1</v>
          </cell>
          <cell r="U151" t="b">
            <v>0</v>
          </cell>
          <cell r="V151">
            <v>6.0747885438685971E-4</v>
          </cell>
          <cell r="W151" t="b">
            <v>1</v>
          </cell>
          <cell r="X151">
            <v>0.95588048964727879</v>
          </cell>
          <cell r="Y151" t="b">
            <v>0</v>
          </cell>
          <cell r="Z151">
            <v>0</v>
          </cell>
          <cell r="AA151" t="b">
            <v>0</v>
          </cell>
          <cell r="AB151">
            <v>6.0747885438686025E-4</v>
          </cell>
          <cell r="AC151">
            <v>0.95588048964727901</v>
          </cell>
          <cell r="AD151" t="b">
            <v>0</v>
          </cell>
          <cell r="AE151">
            <v>0</v>
          </cell>
          <cell r="AF151" t="b">
            <v>0</v>
          </cell>
          <cell r="AG151">
            <v>6.0747885438686003E-4</v>
          </cell>
          <cell r="AH151">
            <v>0.9558804896472789</v>
          </cell>
          <cell r="AI151" t="b">
            <v>0</v>
          </cell>
          <cell r="AJ151">
            <v>0</v>
          </cell>
          <cell r="AK151" t="b">
            <v>0</v>
          </cell>
          <cell r="AL151">
            <v>6.0747885438686036E-4</v>
          </cell>
          <cell r="AM151">
            <v>0.95588048964727901</v>
          </cell>
          <cell r="AN151" t="b">
            <v>0</v>
          </cell>
          <cell r="AO151">
            <v>6.0747885438686036E-4</v>
          </cell>
          <cell r="AP151">
            <v>6.0747885438686036E-4</v>
          </cell>
        </row>
        <row r="152">
          <cell r="C152">
            <v>8564</v>
          </cell>
          <cell r="D152">
            <v>5049</v>
          </cell>
          <cell r="E152" t="b">
            <v>0</v>
          </cell>
          <cell r="F152">
            <v>1</v>
          </cell>
          <cell r="G152">
            <v>54.06</v>
          </cell>
          <cell r="H152">
            <v>81636000</v>
          </cell>
          <cell r="I152">
            <v>1</v>
          </cell>
          <cell r="J152">
            <v>4413242160</v>
          </cell>
          <cell r="K152">
            <v>5.5696352204466254E-4</v>
          </cell>
          <cell r="L152">
            <v>4413242160</v>
          </cell>
          <cell r="M152">
            <v>1</v>
          </cell>
          <cell r="N152">
            <v>5.5696352204466254E-4</v>
          </cell>
          <cell r="O152" t="b">
            <v>0</v>
          </cell>
          <cell r="P152">
            <v>6.0212263775818271E-4</v>
          </cell>
          <cell r="Q152" t="b">
            <v>1</v>
          </cell>
          <cell r="R152" t="b">
            <v>0</v>
          </cell>
          <cell r="S152">
            <v>6.0212263775818282E-4</v>
          </cell>
          <cell r="T152" t="b">
            <v>1</v>
          </cell>
          <cell r="U152" t="b">
            <v>0</v>
          </cell>
          <cell r="V152">
            <v>6.0212263775818282E-4</v>
          </cell>
          <cell r="W152" t="b">
            <v>1</v>
          </cell>
          <cell r="X152">
            <v>0.95648261228503695</v>
          </cell>
          <cell r="Y152" t="b">
            <v>0</v>
          </cell>
          <cell r="Z152">
            <v>0</v>
          </cell>
          <cell r="AA152" t="b">
            <v>0</v>
          </cell>
          <cell r="AB152">
            <v>6.0212263775818347E-4</v>
          </cell>
          <cell r="AC152">
            <v>0.95648261228503717</v>
          </cell>
          <cell r="AD152" t="b">
            <v>0</v>
          </cell>
          <cell r="AE152">
            <v>0</v>
          </cell>
          <cell r="AF152" t="b">
            <v>0</v>
          </cell>
          <cell r="AG152">
            <v>6.0212263775818336E-4</v>
          </cell>
          <cell r="AH152">
            <v>0.95648261228503706</v>
          </cell>
          <cell r="AI152" t="b">
            <v>0</v>
          </cell>
          <cell r="AJ152">
            <v>0</v>
          </cell>
          <cell r="AK152" t="b">
            <v>0</v>
          </cell>
          <cell r="AL152">
            <v>6.0212263775818369E-4</v>
          </cell>
          <cell r="AM152">
            <v>0.95648261228503717</v>
          </cell>
          <cell r="AN152" t="b">
            <v>0</v>
          </cell>
          <cell r="AO152">
            <v>6.0212263775818369E-4</v>
          </cell>
          <cell r="AP152">
            <v>6.0212263775818369E-4</v>
          </cell>
        </row>
        <row r="153">
          <cell r="C153">
            <v>4355</v>
          </cell>
          <cell r="D153">
            <v>7261</v>
          </cell>
          <cell r="E153" t="b">
            <v>0</v>
          </cell>
          <cell r="F153">
            <v>1</v>
          </cell>
          <cell r="G153">
            <v>34.11</v>
          </cell>
          <cell r="H153">
            <v>129265000</v>
          </cell>
          <cell r="I153">
            <v>1</v>
          </cell>
          <cell r="J153">
            <v>4409229150</v>
          </cell>
          <cell r="K153">
            <v>5.5645706894225674E-4</v>
          </cell>
          <cell r="L153">
            <v>4409229150</v>
          </cell>
          <cell r="M153">
            <v>1</v>
          </cell>
          <cell r="N153">
            <v>5.5645706894225674E-4</v>
          </cell>
          <cell r="O153" t="b">
            <v>0</v>
          </cell>
          <cell r="P153">
            <v>6.0157512097144253E-4</v>
          </cell>
          <cell r="Q153" t="b">
            <v>1</v>
          </cell>
          <cell r="R153" t="b">
            <v>0</v>
          </cell>
          <cell r="S153">
            <v>6.0157512097144263E-4</v>
          </cell>
          <cell r="T153" t="b">
            <v>1</v>
          </cell>
          <cell r="U153" t="b">
            <v>0</v>
          </cell>
          <cell r="V153">
            <v>6.0157512097144263E-4</v>
          </cell>
          <cell r="W153" t="b">
            <v>1</v>
          </cell>
          <cell r="X153">
            <v>0.95708418740600842</v>
          </cell>
          <cell r="Y153" t="b">
            <v>0</v>
          </cell>
          <cell r="Z153">
            <v>0</v>
          </cell>
          <cell r="AA153" t="b">
            <v>0</v>
          </cell>
          <cell r="AB153">
            <v>6.0157512097144328E-4</v>
          </cell>
          <cell r="AC153">
            <v>0.95708418740600865</v>
          </cell>
          <cell r="AD153" t="b">
            <v>0</v>
          </cell>
          <cell r="AE153">
            <v>0</v>
          </cell>
          <cell r="AF153" t="b">
            <v>0</v>
          </cell>
          <cell r="AG153">
            <v>6.0157512097144307E-4</v>
          </cell>
          <cell r="AH153">
            <v>0.95708418740600854</v>
          </cell>
          <cell r="AI153" t="b">
            <v>0</v>
          </cell>
          <cell r="AJ153">
            <v>0</v>
          </cell>
          <cell r="AK153" t="b">
            <v>0</v>
          </cell>
          <cell r="AL153">
            <v>6.0157512097144339E-4</v>
          </cell>
          <cell r="AM153">
            <v>0.95708418740600865</v>
          </cell>
          <cell r="AN153" t="b">
            <v>0</v>
          </cell>
          <cell r="AO153">
            <v>6.0157512097144339E-4</v>
          </cell>
          <cell r="AP153">
            <v>6.0157512097144339E-4</v>
          </cell>
        </row>
        <row r="154">
          <cell r="C154">
            <v>359802</v>
          </cell>
          <cell r="D154">
            <v>146034</v>
          </cell>
          <cell r="E154" t="b">
            <v>0</v>
          </cell>
          <cell r="F154">
            <v>1</v>
          </cell>
          <cell r="G154">
            <v>101.65</v>
          </cell>
          <cell r="H154">
            <v>58486000</v>
          </cell>
          <cell r="I154">
            <v>0.74</v>
          </cell>
          <cell r="J154">
            <v>4399375406</v>
          </cell>
          <cell r="K154">
            <v>5.5521349884920601E-4</v>
          </cell>
          <cell r="L154">
            <v>4399375406</v>
          </cell>
          <cell r="M154">
            <v>1</v>
          </cell>
          <cell r="N154">
            <v>5.5521349884920601E-4</v>
          </cell>
          <cell r="O154" t="b">
            <v>0</v>
          </cell>
          <cell r="P154">
            <v>6.0023072106906458E-4</v>
          </cell>
          <cell r="Q154" t="b">
            <v>1</v>
          </cell>
          <cell r="R154" t="b">
            <v>0</v>
          </cell>
          <cell r="S154">
            <v>6.0023072106906469E-4</v>
          </cell>
          <cell r="T154" t="b">
            <v>1</v>
          </cell>
          <cell r="U154" t="b">
            <v>0</v>
          </cell>
          <cell r="V154">
            <v>6.0023072106906469E-4</v>
          </cell>
          <cell r="W154" t="b">
            <v>1</v>
          </cell>
          <cell r="X154">
            <v>0.9576844181270775</v>
          </cell>
          <cell r="Y154" t="b">
            <v>0</v>
          </cell>
          <cell r="Z154">
            <v>0</v>
          </cell>
          <cell r="AA154" t="b">
            <v>0</v>
          </cell>
          <cell r="AB154">
            <v>6.0023072106906523E-4</v>
          </cell>
          <cell r="AC154">
            <v>0.95768441812707772</v>
          </cell>
          <cell r="AD154" t="b">
            <v>0</v>
          </cell>
          <cell r="AE154">
            <v>0</v>
          </cell>
          <cell r="AF154" t="b">
            <v>0</v>
          </cell>
          <cell r="AG154">
            <v>6.0023072106906502E-4</v>
          </cell>
          <cell r="AH154">
            <v>0.95768441812707761</v>
          </cell>
          <cell r="AI154" t="b">
            <v>0</v>
          </cell>
          <cell r="AJ154">
            <v>0</v>
          </cell>
          <cell r="AK154" t="b">
            <v>0</v>
          </cell>
          <cell r="AL154">
            <v>6.0023072106906545E-4</v>
          </cell>
          <cell r="AM154">
            <v>0.95768441812707772</v>
          </cell>
          <cell r="AN154" t="b">
            <v>0</v>
          </cell>
          <cell r="AO154">
            <v>6.0023072106906545E-4</v>
          </cell>
          <cell r="AP154">
            <v>6.0023072106906545E-4</v>
          </cell>
        </row>
        <row r="155">
          <cell r="C155">
            <v>20073</v>
          </cell>
          <cell r="D155">
            <v>4726</v>
          </cell>
          <cell r="E155" t="b">
            <v>0</v>
          </cell>
          <cell r="F155">
            <v>1</v>
          </cell>
          <cell r="G155">
            <v>85.29</v>
          </cell>
          <cell r="H155">
            <v>51281000</v>
          </cell>
          <cell r="I155">
            <v>1</v>
          </cell>
          <cell r="J155">
            <v>4373756490</v>
          </cell>
          <cell r="K155">
            <v>5.5198031989164647E-4</v>
          </cell>
          <cell r="L155">
            <v>4373756490</v>
          </cell>
          <cell r="M155">
            <v>1</v>
          </cell>
          <cell r="N155">
            <v>5.5198031989164647E-4</v>
          </cell>
          <cell r="O155" t="b">
            <v>0</v>
          </cell>
          <cell r="P155">
            <v>5.967353929816465E-4</v>
          </cell>
          <cell r="Q155" t="b">
            <v>1</v>
          </cell>
          <cell r="R155" t="b">
            <v>0</v>
          </cell>
          <cell r="S155">
            <v>5.9673539298164661E-4</v>
          </cell>
          <cell r="T155" t="b">
            <v>1</v>
          </cell>
          <cell r="U155" t="b">
            <v>0</v>
          </cell>
          <cell r="V155">
            <v>5.9673539298164661E-4</v>
          </cell>
          <cell r="W155" t="b">
            <v>1</v>
          </cell>
          <cell r="X155">
            <v>0.95828115352005916</v>
          </cell>
          <cell r="Y155" t="b">
            <v>0</v>
          </cell>
          <cell r="Z155">
            <v>0</v>
          </cell>
          <cell r="AA155" t="b">
            <v>0</v>
          </cell>
          <cell r="AB155">
            <v>5.9673539298164726E-4</v>
          </cell>
          <cell r="AC155">
            <v>0.95828115352005938</v>
          </cell>
          <cell r="AD155" t="b">
            <v>0</v>
          </cell>
          <cell r="AE155">
            <v>0</v>
          </cell>
          <cell r="AF155" t="b">
            <v>0</v>
          </cell>
          <cell r="AG155">
            <v>5.9673539298164705E-4</v>
          </cell>
          <cell r="AH155">
            <v>0.95828115352005927</v>
          </cell>
          <cell r="AI155" t="b">
            <v>0</v>
          </cell>
          <cell r="AJ155">
            <v>0</v>
          </cell>
          <cell r="AK155" t="b">
            <v>0</v>
          </cell>
          <cell r="AL155">
            <v>5.9673539298164737E-4</v>
          </cell>
          <cell r="AM155">
            <v>0.95828115352005938</v>
          </cell>
          <cell r="AN155" t="b">
            <v>0</v>
          </cell>
          <cell r="AO155">
            <v>5.9673539298164737E-4</v>
          </cell>
          <cell r="AP155">
            <v>5.9673539298164737E-4</v>
          </cell>
        </row>
        <row r="156">
          <cell r="C156">
            <v>28525</v>
          </cell>
          <cell r="D156">
            <v>14160</v>
          </cell>
          <cell r="E156" t="b">
            <v>0</v>
          </cell>
          <cell r="F156">
            <v>1</v>
          </cell>
          <cell r="G156">
            <v>261.60000000000002</v>
          </cell>
          <cell r="H156">
            <v>17924000</v>
          </cell>
          <cell r="I156">
            <v>0.93</v>
          </cell>
          <cell r="J156">
            <v>4360694112</v>
          </cell>
          <cell r="K156">
            <v>5.5033181120044009E-4</v>
          </cell>
          <cell r="L156">
            <v>4360694112</v>
          </cell>
          <cell r="M156">
            <v>1</v>
          </cell>
          <cell r="N156">
            <v>5.5033181120044009E-4</v>
          </cell>
          <cell r="O156" t="b">
            <v>0</v>
          </cell>
          <cell r="P156">
            <v>5.9495322168634783E-4</v>
          </cell>
          <cell r="Q156" t="b">
            <v>1</v>
          </cell>
          <cell r="R156" t="b">
            <v>0</v>
          </cell>
          <cell r="S156">
            <v>5.9495322168634794E-4</v>
          </cell>
          <cell r="T156" t="b">
            <v>1</v>
          </cell>
          <cell r="U156" t="b">
            <v>0</v>
          </cell>
          <cell r="V156">
            <v>5.9495322168634794E-4</v>
          </cell>
          <cell r="W156" t="b">
            <v>1</v>
          </cell>
          <cell r="X156">
            <v>0.9588761067417455</v>
          </cell>
          <cell r="Y156" t="b">
            <v>0</v>
          </cell>
          <cell r="Z156">
            <v>0</v>
          </cell>
          <cell r="AA156" t="b">
            <v>0</v>
          </cell>
          <cell r="AB156">
            <v>5.9495322168634848E-4</v>
          </cell>
          <cell r="AC156">
            <v>0.95887610674174573</v>
          </cell>
          <cell r="AD156" t="b">
            <v>0</v>
          </cell>
          <cell r="AE156">
            <v>0</v>
          </cell>
          <cell r="AF156" t="b">
            <v>0</v>
          </cell>
          <cell r="AG156">
            <v>5.9495322168634816E-4</v>
          </cell>
          <cell r="AH156">
            <v>0.95887610674174562</v>
          </cell>
          <cell r="AI156" t="b">
            <v>0</v>
          </cell>
          <cell r="AJ156">
            <v>0</v>
          </cell>
          <cell r="AK156" t="b">
            <v>0</v>
          </cell>
          <cell r="AL156">
            <v>5.9495322168634848E-4</v>
          </cell>
          <cell r="AM156">
            <v>0.95887610674174573</v>
          </cell>
          <cell r="AN156" t="b">
            <v>0</v>
          </cell>
          <cell r="AO156">
            <v>5.9495322168634848E-4</v>
          </cell>
          <cell r="AP156">
            <v>5.9495322168634848E-4</v>
          </cell>
        </row>
        <row r="157">
          <cell r="C157">
            <v>44367</v>
          </cell>
          <cell r="D157">
            <v>5256</v>
          </cell>
          <cell r="E157" t="b">
            <v>0</v>
          </cell>
          <cell r="F157">
            <v>1</v>
          </cell>
          <cell r="G157">
            <v>53.28</v>
          </cell>
          <cell r="H157">
            <v>104763000</v>
          </cell>
          <cell r="I157">
            <v>0.78</v>
          </cell>
          <cell r="J157">
            <v>4353782659.1999998</v>
          </cell>
          <cell r="K157">
            <v>5.4945956649816129E-4</v>
          </cell>
          <cell r="L157">
            <v>4353782659.1999998</v>
          </cell>
          <cell r="M157">
            <v>1</v>
          </cell>
          <cell r="N157">
            <v>5.4945956649816129E-4</v>
          </cell>
          <cell r="O157" t="b">
            <v>0</v>
          </cell>
          <cell r="P157">
            <v>5.9401025457967143E-4</v>
          </cell>
          <cell r="Q157" t="b">
            <v>1</v>
          </cell>
          <cell r="R157" t="b">
            <v>0</v>
          </cell>
          <cell r="S157">
            <v>5.9401025457967154E-4</v>
          </cell>
          <cell r="T157" t="b">
            <v>1</v>
          </cell>
          <cell r="U157" t="b">
            <v>0</v>
          </cell>
          <cell r="V157">
            <v>5.9401025457967154E-4</v>
          </cell>
          <cell r="W157" t="b">
            <v>1</v>
          </cell>
          <cell r="X157">
            <v>0.95947011699632523</v>
          </cell>
          <cell r="Y157" t="b">
            <v>0</v>
          </cell>
          <cell r="Z157">
            <v>0</v>
          </cell>
          <cell r="AA157" t="b">
            <v>0</v>
          </cell>
          <cell r="AB157">
            <v>5.9401025457967208E-4</v>
          </cell>
          <cell r="AC157">
            <v>0.95947011699632545</v>
          </cell>
          <cell r="AD157" t="b">
            <v>0</v>
          </cell>
          <cell r="AE157">
            <v>0</v>
          </cell>
          <cell r="AF157" t="b">
            <v>0</v>
          </cell>
          <cell r="AG157">
            <v>5.9401025457967186E-4</v>
          </cell>
          <cell r="AH157">
            <v>0.95947011699632534</v>
          </cell>
          <cell r="AI157" t="b">
            <v>0</v>
          </cell>
          <cell r="AJ157">
            <v>0</v>
          </cell>
          <cell r="AK157" t="b">
            <v>0</v>
          </cell>
          <cell r="AL157">
            <v>5.940102545796723E-4</v>
          </cell>
          <cell r="AM157">
            <v>0.95947011699632545</v>
          </cell>
          <cell r="AN157" t="b">
            <v>0</v>
          </cell>
          <cell r="AO157">
            <v>5.940102545796723E-4</v>
          </cell>
          <cell r="AP157">
            <v>5.940102545796723E-4</v>
          </cell>
        </row>
        <row r="158">
          <cell r="C158">
            <v>28948</v>
          </cell>
          <cell r="D158">
            <v>7763</v>
          </cell>
          <cell r="E158" t="b">
            <v>0</v>
          </cell>
          <cell r="F158">
            <v>1</v>
          </cell>
          <cell r="G158">
            <v>86.47</v>
          </cell>
          <cell r="H158">
            <v>49110000</v>
          </cell>
          <cell r="I158">
            <v>1</v>
          </cell>
          <cell r="J158">
            <v>4246541700</v>
          </cell>
          <cell r="K158">
            <v>5.3592545706613324E-4</v>
          </cell>
          <cell r="L158">
            <v>4246541700</v>
          </cell>
          <cell r="M158">
            <v>1</v>
          </cell>
          <cell r="N158">
            <v>5.3592545706613324E-4</v>
          </cell>
          <cell r="O158" t="b">
            <v>0</v>
          </cell>
          <cell r="P158">
            <v>5.7937878708067935E-4</v>
          </cell>
          <cell r="Q158" t="b">
            <v>1</v>
          </cell>
          <cell r="R158" t="b">
            <v>0</v>
          </cell>
          <cell r="S158">
            <v>5.7937878708067946E-4</v>
          </cell>
          <cell r="T158" t="b">
            <v>1</v>
          </cell>
          <cell r="U158" t="b">
            <v>0</v>
          </cell>
          <cell r="V158">
            <v>5.7937878708067946E-4</v>
          </cell>
          <cell r="W158" t="b">
            <v>1</v>
          </cell>
          <cell r="X158">
            <v>0.96004949578340593</v>
          </cell>
          <cell r="Y158" t="b">
            <v>0</v>
          </cell>
          <cell r="Z158">
            <v>0</v>
          </cell>
          <cell r="AA158" t="b">
            <v>0</v>
          </cell>
          <cell r="AB158">
            <v>5.7937878708068E-4</v>
          </cell>
          <cell r="AC158">
            <v>0.96004949578340615</v>
          </cell>
          <cell r="AD158" t="b">
            <v>0</v>
          </cell>
          <cell r="AE158">
            <v>0</v>
          </cell>
          <cell r="AF158" t="b">
            <v>0</v>
          </cell>
          <cell r="AG158">
            <v>5.7937878708067979E-4</v>
          </cell>
          <cell r="AH158">
            <v>0.96004949578340604</v>
          </cell>
          <cell r="AI158" t="b">
            <v>0</v>
          </cell>
          <cell r="AJ158">
            <v>0</v>
          </cell>
          <cell r="AK158" t="b">
            <v>0</v>
          </cell>
          <cell r="AL158">
            <v>5.7937878708068011E-4</v>
          </cell>
          <cell r="AM158">
            <v>0.96004949578340615</v>
          </cell>
          <cell r="AN158" t="b">
            <v>0</v>
          </cell>
          <cell r="AO158">
            <v>5.7937878708068011E-4</v>
          </cell>
          <cell r="AP158">
            <v>5.7937878708068011E-4</v>
          </cell>
        </row>
        <row r="159">
          <cell r="C159">
            <v>51079</v>
          </cell>
          <cell r="D159">
            <v>2779</v>
          </cell>
          <cell r="E159" t="b">
            <v>0</v>
          </cell>
          <cell r="F159">
            <v>1</v>
          </cell>
          <cell r="G159">
            <v>169.24</v>
          </cell>
          <cell r="H159">
            <v>24873000</v>
          </cell>
          <cell r="I159">
            <v>1</v>
          </cell>
          <cell r="J159">
            <v>4209506520</v>
          </cell>
          <cell r="K159">
            <v>5.3125151361491812E-4</v>
          </cell>
          <cell r="L159">
            <v>4209506520</v>
          </cell>
          <cell r="M159">
            <v>1</v>
          </cell>
          <cell r="N159">
            <v>5.3125151361491812E-4</v>
          </cell>
          <cell r="O159" t="b">
            <v>0</v>
          </cell>
          <cell r="P159">
            <v>5.7432587598652603E-4</v>
          </cell>
          <cell r="Q159" t="b">
            <v>1</v>
          </cell>
          <cell r="R159" t="b">
            <v>0</v>
          </cell>
          <cell r="S159">
            <v>5.7432587598652614E-4</v>
          </cell>
          <cell r="T159" t="b">
            <v>1</v>
          </cell>
          <cell r="U159" t="b">
            <v>0</v>
          </cell>
          <cell r="V159">
            <v>5.7432587598652614E-4</v>
          </cell>
          <cell r="W159" t="b">
            <v>1</v>
          </cell>
          <cell r="X159">
            <v>0.96062382165939242</v>
          </cell>
          <cell r="Y159" t="b">
            <v>0</v>
          </cell>
          <cell r="Z159">
            <v>0</v>
          </cell>
          <cell r="AA159" t="b">
            <v>0</v>
          </cell>
          <cell r="AB159">
            <v>5.7432587598652668E-4</v>
          </cell>
          <cell r="AC159">
            <v>0.96062382165939264</v>
          </cell>
          <cell r="AD159" t="b">
            <v>0</v>
          </cell>
          <cell r="AE159">
            <v>0</v>
          </cell>
          <cell r="AF159" t="b">
            <v>0</v>
          </cell>
          <cell r="AG159">
            <v>5.7432587598652647E-4</v>
          </cell>
          <cell r="AH159">
            <v>0.96062382165939253</v>
          </cell>
          <cell r="AI159" t="b">
            <v>0</v>
          </cell>
          <cell r="AJ159">
            <v>0</v>
          </cell>
          <cell r="AK159" t="b">
            <v>0</v>
          </cell>
          <cell r="AL159">
            <v>5.7432587598652679E-4</v>
          </cell>
          <cell r="AM159">
            <v>0.96062382165939264</v>
          </cell>
          <cell r="AN159" t="b">
            <v>0</v>
          </cell>
          <cell r="AO159">
            <v>5.7432587598652679E-4</v>
          </cell>
          <cell r="AP159">
            <v>5.7432587598652679E-4</v>
          </cell>
        </row>
        <row r="160">
          <cell r="C160">
            <v>12470</v>
          </cell>
          <cell r="D160">
            <v>1918</v>
          </cell>
          <cell r="E160" t="b">
            <v>0</v>
          </cell>
          <cell r="F160">
            <v>1</v>
          </cell>
          <cell r="G160">
            <v>167.1</v>
          </cell>
          <cell r="H160">
            <v>24697000</v>
          </cell>
          <cell r="I160">
            <v>1</v>
          </cell>
          <cell r="J160">
            <v>4126868700</v>
          </cell>
          <cell r="K160">
            <v>5.2082238926310764E-4</v>
          </cell>
          <cell r="L160">
            <v>4126868700</v>
          </cell>
          <cell r="M160">
            <v>1</v>
          </cell>
          <cell r="N160">
            <v>5.2082238926310764E-4</v>
          </cell>
          <cell r="O160" t="b">
            <v>0</v>
          </cell>
          <cell r="P160">
            <v>5.6305114861988047E-4</v>
          </cell>
          <cell r="Q160" t="b">
            <v>1</v>
          </cell>
          <cell r="R160" t="b">
            <v>0</v>
          </cell>
          <cell r="S160">
            <v>5.6305114861988058E-4</v>
          </cell>
          <cell r="T160" t="b">
            <v>1</v>
          </cell>
          <cell r="U160" t="b">
            <v>0</v>
          </cell>
          <cell r="V160">
            <v>5.6305114861988058E-4</v>
          </cell>
          <cell r="W160" t="b">
            <v>1</v>
          </cell>
          <cell r="X160">
            <v>0.96118687280801229</v>
          </cell>
          <cell r="Y160" t="b">
            <v>0</v>
          </cell>
          <cell r="Z160">
            <v>0</v>
          </cell>
          <cell r="AA160" t="b">
            <v>0</v>
          </cell>
          <cell r="AB160">
            <v>5.6305114861988112E-4</v>
          </cell>
          <cell r="AC160">
            <v>0.96118687280801252</v>
          </cell>
          <cell r="AD160" t="b">
            <v>0</v>
          </cell>
          <cell r="AE160">
            <v>0</v>
          </cell>
          <cell r="AF160" t="b">
            <v>0</v>
          </cell>
          <cell r="AG160">
            <v>5.630511486198809E-4</v>
          </cell>
          <cell r="AH160">
            <v>0.9611868728080124</v>
          </cell>
          <cell r="AI160" t="b">
            <v>0</v>
          </cell>
          <cell r="AJ160">
            <v>0</v>
          </cell>
          <cell r="AK160" t="b">
            <v>0</v>
          </cell>
          <cell r="AL160">
            <v>5.6305114861988123E-4</v>
          </cell>
          <cell r="AM160">
            <v>0.96118687280801252</v>
          </cell>
          <cell r="AN160" t="b">
            <v>0</v>
          </cell>
          <cell r="AO160">
            <v>5.6305114861988123E-4</v>
          </cell>
          <cell r="AP160">
            <v>5.6305114861988123E-4</v>
          </cell>
        </row>
        <row r="161">
          <cell r="C161">
            <v>22944</v>
          </cell>
          <cell r="D161">
            <v>15772</v>
          </cell>
          <cell r="E161" t="b">
            <v>0</v>
          </cell>
          <cell r="F161">
            <v>1</v>
          </cell>
          <cell r="G161">
            <v>98.25</v>
          </cell>
          <cell r="H161">
            <v>47086000</v>
          </cell>
          <cell r="I161">
            <v>0.89</v>
          </cell>
          <cell r="J161">
            <v>4117317555</v>
          </cell>
          <cell r="K161">
            <v>5.1961700801143407E-4</v>
          </cell>
          <cell r="L161">
            <v>4117317555</v>
          </cell>
          <cell r="M161">
            <v>1</v>
          </cell>
          <cell r="N161">
            <v>5.1961700801143407E-4</v>
          </cell>
          <cell r="O161" t="b">
            <v>0</v>
          </cell>
          <cell r="P161">
            <v>5.6174803394533671E-4</v>
          </cell>
          <cell r="Q161" t="b">
            <v>1</v>
          </cell>
          <cell r="R161" t="b">
            <v>0</v>
          </cell>
          <cell r="S161">
            <v>5.6174803394533682E-4</v>
          </cell>
          <cell r="T161" t="b">
            <v>1</v>
          </cell>
          <cell r="U161" t="b">
            <v>0</v>
          </cell>
          <cell r="V161">
            <v>5.6174803394533682E-4</v>
          </cell>
          <cell r="W161" t="b">
            <v>1</v>
          </cell>
          <cell r="X161">
            <v>0.96174862084195767</v>
          </cell>
          <cell r="Y161" t="b">
            <v>0</v>
          </cell>
          <cell r="Z161">
            <v>0</v>
          </cell>
          <cell r="AA161" t="b">
            <v>0</v>
          </cell>
          <cell r="AB161">
            <v>5.6174803394533736E-4</v>
          </cell>
          <cell r="AC161">
            <v>0.96174862084195789</v>
          </cell>
          <cell r="AD161" t="b">
            <v>0</v>
          </cell>
          <cell r="AE161">
            <v>0</v>
          </cell>
          <cell r="AF161" t="b">
            <v>0</v>
          </cell>
          <cell r="AG161">
            <v>5.6174803394533714E-4</v>
          </cell>
          <cell r="AH161">
            <v>0.96174862084195778</v>
          </cell>
          <cell r="AI161" t="b">
            <v>0</v>
          </cell>
          <cell r="AJ161">
            <v>0</v>
          </cell>
          <cell r="AK161" t="b">
            <v>0</v>
          </cell>
          <cell r="AL161">
            <v>5.6174803394533747E-4</v>
          </cell>
          <cell r="AM161">
            <v>0.96174862084195789</v>
          </cell>
          <cell r="AN161" t="b">
            <v>0</v>
          </cell>
          <cell r="AO161">
            <v>5.6174803394533747E-4</v>
          </cell>
          <cell r="AP161">
            <v>5.6174803394533747E-4</v>
          </cell>
        </row>
        <row r="162">
          <cell r="C162">
            <v>22566</v>
          </cell>
          <cell r="D162">
            <v>8976</v>
          </cell>
          <cell r="E162" t="b">
            <v>0</v>
          </cell>
          <cell r="F162">
            <v>1</v>
          </cell>
          <cell r="G162">
            <v>62.86</v>
          </cell>
          <cell r="H162">
            <v>65243000</v>
          </cell>
          <cell r="I162">
            <v>1</v>
          </cell>
          <cell r="J162">
            <v>4101174980</v>
          </cell>
          <cell r="K162">
            <v>5.1757976983122286E-4</v>
          </cell>
          <cell r="L162">
            <v>4101174980</v>
          </cell>
          <cell r="M162">
            <v>1</v>
          </cell>
          <cell r="N162">
            <v>5.1757976983122286E-4</v>
          </cell>
          <cell r="O162" t="b">
            <v>0</v>
          </cell>
          <cell r="P162">
            <v>5.595456146157777E-4</v>
          </cell>
          <cell r="Q162" t="b">
            <v>1</v>
          </cell>
          <cell r="R162" t="b">
            <v>0</v>
          </cell>
          <cell r="S162">
            <v>5.5954561461577781E-4</v>
          </cell>
          <cell r="T162" t="b">
            <v>1</v>
          </cell>
          <cell r="U162" t="b">
            <v>0</v>
          </cell>
          <cell r="V162">
            <v>5.5954561461577781E-4</v>
          </cell>
          <cell r="W162" t="b">
            <v>1</v>
          </cell>
          <cell r="X162">
            <v>0.96230816645657347</v>
          </cell>
          <cell r="Y162" t="b">
            <v>0</v>
          </cell>
          <cell r="Z162">
            <v>0</v>
          </cell>
          <cell r="AA162" t="b">
            <v>0</v>
          </cell>
          <cell r="AB162">
            <v>5.5954561461577835E-4</v>
          </cell>
          <cell r="AC162">
            <v>0.96230816645657369</v>
          </cell>
          <cell r="AD162" t="b">
            <v>0</v>
          </cell>
          <cell r="AE162">
            <v>0</v>
          </cell>
          <cell r="AF162" t="b">
            <v>0</v>
          </cell>
          <cell r="AG162">
            <v>5.5954561461577814E-4</v>
          </cell>
          <cell r="AH162">
            <v>0.96230816645657358</v>
          </cell>
          <cell r="AI162" t="b">
            <v>0</v>
          </cell>
          <cell r="AJ162">
            <v>0</v>
          </cell>
          <cell r="AK162" t="b">
            <v>0</v>
          </cell>
          <cell r="AL162">
            <v>5.5954561461577846E-4</v>
          </cell>
          <cell r="AM162">
            <v>0.96230816645657369</v>
          </cell>
          <cell r="AN162" t="b">
            <v>0</v>
          </cell>
          <cell r="AO162">
            <v>5.5954561461577846E-4</v>
          </cell>
          <cell r="AP162">
            <v>5.5954561461577846E-4</v>
          </cell>
        </row>
        <row r="163">
          <cell r="C163">
            <v>698452</v>
          </cell>
          <cell r="D163">
            <v>169439</v>
          </cell>
          <cell r="E163" t="b">
            <v>0</v>
          </cell>
          <cell r="F163">
            <v>1</v>
          </cell>
          <cell r="G163">
            <v>56.4</v>
          </cell>
          <cell r="H163">
            <v>71849000</v>
          </cell>
          <cell r="I163">
            <v>1</v>
          </cell>
          <cell r="J163">
            <v>4052283600</v>
          </cell>
          <cell r="K163">
            <v>5.1140954073089539E-4</v>
          </cell>
          <cell r="L163">
            <v>4052283600</v>
          </cell>
          <cell r="M163">
            <v>1</v>
          </cell>
          <cell r="N163">
            <v>5.1140954073089539E-4</v>
          </cell>
          <cell r="O163" t="b">
            <v>0</v>
          </cell>
          <cell r="P163">
            <v>5.5287509765297466E-4</v>
          </cell>
          <cell r="Q163" t="b">
            <v>1</v>
          </cell>
          <cell r="R163" t="b">
            <v>0</v>
          </cell>
          <cell r="S163">
            <v>5.5287509765297477E-4</v>
          </cell>
          <cell r="T163" t="b">
            <v>1</v>
          </cell>
          <cell r="U163" t="b">
            <v>0</v>
          </cell>
          <cell r="V163">
            <v>5.5287509765297477E-4</v>
          </cell>
          <cell r="W163" t="b">
            <v>1</v>
          </cell>
          <cell r="X163">
            <v>0.96286104155422647</v>
          </cell>
          <cell r="Y163" t="b">
            <v>0</v>
          </cell>
          <cell r="Z163">
            <v>0</v>
          </cell>
          <cell r="AA163" t="b">
            <v>0</v>
          </cell>
          <cell r="AB163">
            <v>5.5287509765297531E-4</v>
          </cell>
          <cell r="AC163">
            <v>0.96286104155422669</v>
          </cell>
          <cell r="AD163" t="b">
            <v>0</v>
          </cell>
          <cell r="AE163">
            <v>0</v>
          </cell>
          <cell r="AF163" t="b">
            <v>0</v>
          </cell>
          <cell r="AG163">
            <v>5.528750976529751E-4</v>
          </cell>
          <cell r="AH163">
            <v>0.96286104155422658</v>
          </cell>
          <cell r="AI163" t="b">
            <v>0</v>
          </cell>
          <cell r="AJ163">
            <v>0</v>
          </cell>
          <cell r="AK163" t="b">
            <v>0</v>
          </cell>
          <cell r="AL163">
            <v>5.5287509765297542E-4</v>
          </cell>
          <cell r="AM163">
            <v>0.96286104155422669</v>
          </cell>
          <cell r="AN163" t="b">
            <v>0</v>
          </cell>
          <cell r="AO163">
            <v>5.5287509765297542E-4</v>
          </cell>
          <cell r="AP163">
            <v>5.5287509765297542E-4</v>
          </cell>
        </row>
        <row r="164">
          <cell r="C164">
            <v>41511</v>
          </cell>
          <cell r="D164">
            <v>3973</v>
          </cell>
          <cell r="E164" t="b">
            <v>0</v>
          </cell>
          <cell r="F164">
            <v>1</v>
          </cell>
          <cell r="G164">
            <v>64.5</v>
          </cell>
          <cell r="H164">
            <v>62434000</v>
          </cell>
          <cell r="I164">
            <v>1</v>
          </cell>
          <cell r="J164">
            <v>4026993000</v>
          </cell>
          <cell r="K164">
            <v>5.0821779617214616E-4</v>
          </cell>
          <cell r="L164">
            <v>4026993000</v>
          </cell>
          <cell r="M164">
            <v>1</v>
          </cell>
          <cell r="N164">
            <v>5.0821779617214616E-4</v>
          </cell>
          <cell r="O164" t="b">
            <v>0</v>
          </cell>
          <cell r="P164">
            <v>5.494245635036119E-4</v>
          </cell>
          <cell r="Q164" t="b">
            <v>1</v>
          </cell>
          <cell r="R164" t="b">
            <v>0</v>
          </cell>
          <cell r="S164">
            <v>5.4942456350361201E-4</v>
          </cell>
          <cell r="T164" t="b">
            <v>1</v>
          </cell>
          <cell r="U164" t="b">
            <v>0</v>
          </cell>
          <cell r="V164">
            <v>5.4942456350361201E-4</v>
          </cell>
          <cell r="W164" t="b">
            <v>1</v>
          </cell>
          <cell r="X164">
            <v>0.96341046611773007</v>
          </cell>
          <cell r="Y164" t="b">
            <v>0</v>
          </cell>
          <cell r="Z164">
            <v>0</v>
          </cell>
          <cell r="AA164" t="b">
            <v>0</v>
          </cell>
          <cell r="AB164">
            <v>5.4942456350361255E-4</v>
          </cell>
          <cell r="AC164">
            <v>0.96341046611773029</v>
          </cell>
          <cell r="AD164" t="b">
            <v>0</v>
          </cell>
          <cell r="AE164">
            <v>0</v>
          </cell>
          <cell r="AF164" t="b">
            <v>0</v>
          </cell>
          <cell r="AG164">
            <v>5.4942456350361233E-4</v>
          </cell>
          <cell r="AH164">
            <v>0.96341046611773018</v>
          </cell>
          <cell r="AI164" t="b">
            <v>0</v>
          </cell>
          <cell r="AJ164">
            <v>0</v>
          </cell>
          <cell r="AK164" t="b">
            <v>0</v>
          </cell>
          <cell r="AL164">
            <v>5.4942456350361266E-4</v>
          </cell>
          <cell r="AM164">
            <v>0.96341046611773029</v>
          </cell>
          <cell r="AN164" t="b">
            <v>0</v>
          </cell>
          <cell r="AO164">
            <v>5.4942456350361266E-4</v>
          </cell>
          <cell r="AP164">
            <v>5.4942456350361266E-4</v>
          </cell>
        </row>
        <row r="165">
          <cell r="C165">
            <v>687362</v>
          </cell>
          <cell r="D165">
            <v>164304</v>
          </cell>
          <cell r="E165" t="b">
            <v>0</v>
          </cell>
          <cell r="F165">
            <v>1</v>
          </cell>
          <cell r="G165">
            <v>19.75</v>
          </cell>
          <cell r="H165">
            <v>210506000</v>
          </cell>
          <cell r="I165">
            <v>0.94</v>
          </cell>
          <cell r="J165">
            <v>3908043890</v>
          </cell>
          <cell r="K165">
            <v>4.9320608531473015E-4</v>
          </cell>
          <cell r="L165">
            <v>3908043890</v>
          </cell>
          <cell r="M165">
            <v>1</v>
          </cell>
          <cell r="N165">
            <v>4.9320608531473015E-4</v>
          </cell>
          <cell r="O165" t="b">
            <v>0</v>
          </cell>
          <cell r="P165">
            <v>5.3319568929377514E-4</v>
          </cell>
          <cell r="Q165" t="b">
            <v>1</v>
          </cell>
          <cell r="R165" t="b">
            <v>0</v>
          </cell>
          <cell r="S165">
            <v>5.3319568929377525E-4</v>
          </cell>
          <cell r="T165" t="b">
            <v>1</v>
          </cell>
          <cell r="U165" t="b">
            <v>0</v>
          </cell>
          <cell r="V165">
            <v>5.3319568929377525E-4</v>
          </cell>
          <cell r="W165" t="b">
            <v>1</v>
          </cell>
          <cell r="X165">
            <v>0.96394366180702384</v>
          </cell>
          <cell r="Y165" t="b">
            <v>0</v>
          </cell>
          <cell r="Z165">
            <v>0</v>
          </cell>
          <cell r="AA165" t="b">
            <v>0</v>
          </cell>
          <cell r="AB165">
            <v>5.3319568929377579E-4</v>
          </cell>
          <cell r="AC165">
            <v>0.96394366180702407</v>
          </cell>
          <cell r="AD165" t="b">
            <v>0</v>
          </cell>
          <cell r="AE165">
            <v>0</v>
          </cell>
          <cell r="AF165" t="b">
            <v>0</v>
          </cell>
          <cell r="AG165">
            <v>5.3319568929377557E-4</v>
          </cell>
          <cell r="AH165">
            <v>0.96394366180702395</v>
          </cell>
          <cell r="AI165" t="b">
            <v>0</v>
          </cell>
          <cell r="AJ165">
            <v>0</v>
          </cell>
          <cell r="AK165" t="b">
            <v>0</v>
          </cell>
          <cell r="AL165">
            <v>5.331956892937759E-4</v>
          </cell>
          <cell r="AM165">
            <v>0.96394366180702407</v>
          </cell>
          <cell r="AN165" t="b">
            <v>0</v>
          </cell>
          <cell r="AO165">
            <v>5.331956892937759E-4</v>
          </cell>
          <cell r="AP165">
            <v>5.331956892937759E-4</v>
          </cell>
        </row>
        <row r="166">
          <cell r="C166">
            <v>359202</v>
          </cell>
          <cell r="D166">
            <v>145509</v>
          </cell>
          <cell r="E166" t="b">
            <v>0</v>
          </cell>
          <cell r="F166">
            <v>1</v>
          </cell>
          <cell r="G166">
            <v>61.1</v>
          </cell>
          <cell r="H166">
            <v>62902000</v>
          </cell>
          <cell r="I166">
            <v>1</v>
          </cell>
          <cell r="J166">
            <v>3843312200</v>
          </cell>
          <cell r="K166">
            <v>4.8503676472383303E-4</v>
          </cell>
          <cell r="L166">
            <v>3843312200</v>
          </cell>
          <cell r="M166">
            <v>1</v>
          </cell>
          <cell r="N166">
            <v>4.8503676472383303E-4</v>
          </cell>
          <cell r="O166" t="b">
            <v>0</v>
          </cell>
          <cell r="P166">
            <v>5.2436399265981006E-4</v>
          </cell>
          <cell r="Q166" t="b">
            <v>1</v>
          </cell>
          <cell r="R166" t="b">
            <v>0</v>
          </cell>
          <cell r="S166">
            <v>5.2436399265981017E-4</v>
          </cell>
          <cell r="T166" t="b">
            <v>1</v>
          </cell>
          <cell r="U166" t="b">
            <v>0</v>
          </cell>
          <cell r="V166">
            <v>5.2436399265981017E-4</v>
          </cell>
          <cell r="W166" t="b">
            <v>1</v>
          </cell>
          <cell r="X166">
            <v>0.9644680257996836</v>
          </cell>
          <cell r="Y166" t="b">
            <v>0</v>
          </cell>
          <cell r="Z166">
            <v>0</v>
          </cell>
          <cell r="AA166" t="b">
            <v>0</v>
          </cell>
          <cell r="AB166">
            <v>5.243639926598106E-4</v>
          </cell>
          <cell r="AC166">
            <v>0.96446802579968383</v>
          </cell>
          <cell r="AD166" t="b">
            <v>0</v>
          </cell>
          <cell r="AE166">
            <v>0</v>
          </cell>
          <cell r="AF166" t="b">
            <v>0</v>
          </cell>
          <cell r="AG166">
            <v>5.2436399265981038E-4</v>
          </cell>
          <cell r="AH166">
            <v>0.96446802579968371</v>
          </cell>
          <cell r="AI166" t="b">
            <v>0</v>
          </cell>
          <cell r="AJ166">
            <v>0</v>
          </cell>
          <cell r="AK166" t="b">
            <v>0</v>
          </cell>
          <cell r="AL166">
            <v>5.2436399265981071E-4</v>
          </cell>
          <cell r="AM166">
            <v>0.96446802579968383</v>
          </cell>
          <cell r="AN166" t="b">
            <v>0</v>
          </cell>
          <cell r="AO166">
            <v>5.2436399265981071E-4</v>
          </cell>
          <cell r="AP166">
            <v>5.2436399265981071E-4</v>
          </cell>
        </row>
        <row r="167">
          <cell r="C167">
            <v>748114</v>
          </cell>
          <cell r="D167">
            <v>184367</v>
          </cell>
          <cell r="E167" t="b">
            <v>0</v>
          </cell>
          <cell r="F167">
            <v>1</v>
          </cell>
          <cell r="G167">
            <v>50.88</v>
          </cell>
          <cell r="H167">
            <v>87254000</v>
          </cell>
          <cell r="I167">
            <v>0.86</v>
          </cell>
          <cell r="J167">
            <v>3817955827.1999998</v>
          </cell>
          <cell r="K167">
            <v>4.8183671945349474E-4</v>
          </cell>
          <cell r="L167">
            <v>3817955827.1999998</v>
          </cell>
          <cell r="M167">
            <v>1</v>
          </cell>
          <cell r="N167">
            <v>4.8183671945349474E-4</v>
          </cell>
          <cell r="O167" t="b">
            <v>0</v>
          </cell>
          <cell r="P167">
            <v>5.2090448476951206E-4</v>
          </cell>
          <cell r="Q167" t="b">
            <v>1</v>
          </cell>
          <cell r="R167" t="b">
            <v>0</v>
          </cell>
          <cell r="S167">
            <v>5.2090448476951217E-4</v>
          </cell>
          <cell r="T167" t="b">
            <v>1</v>
          </cell>
          <cell r="U167" t="b">
            <v>0</v>
          </cell>
          <cell r="V167">
            <v>5.2090448476951217E-4</v>
          </cell>
          <cell r="W167" t="b">
            <v>1</v>
          </cell>
          <cell r="X167">
            <v>0.96498893028445309</v>
          </cell>
          <cell r="Y167" t="b">
            <v>0</v>
          </cell>
          <cell r="Z167">
            <v>0</v>
          </cell>
          <cell r="AA167" t="b">
            <v>0</v>
          </cell>
          <cell r="AB167">
            <v>5.209044847695126E-4</v>
          </cell>
          <cell r="AC167">
            <v>0.96498893028445332</v>
          </cell>
          <cell r="AD167" t="b">
            <v>0</v>
          </cell>
          <cell r="AE167">
            <v>0</v>
          </cell>
          <cell r="AF167" t="b">
            <v>0</v>
          </cell>
          <cell r="AG167">
            <v>5.2090448476951239E-4</v>
          </cell>
          <cell r="AH167">
            <v>0.96498893028445321</v>
          </cell>
          <cell r="AI167" t="b">
            <v>0</v>
          </cell>
          <cell r="AJ167">
            <v>0</v>
          </cell>
          <cell r="AK167" t="b">
            <v>0</v>
          </cell>
          <cell r="AL167">
            <v>5.209044847695126E-4</v>
          </cell>
          <cell r="AM167">
            <v>0.96498893028445332</v>
          </cell>
          <cell r="AN167" t="b">
            <v>0</v>
          </cell>
          <cell r="AO167">
            <v>5.209044847695126E-4</v>
          </cell>
          <cell r="AP167">
            <v>5.209044847695126E-4</v>
          </cell>
        </row>
        <row r="168">
          <cell r="C168">
            <v>16072</v>
          </cell>
          <cell r="D168">
            <v>16079</v>
          </cell>
          <cell r="E168" t="b">
            <v>0</v>
          </cell>
          <cell r="F168">
            <v>1</v>
          </cell>
          <cell r="G168">
            <v>13.9</v>
          </cell>
          <cell r="H168">
            <v>295432000</v>
          </cell>
          <cell r="I168">
            <v>0.92</v>
          </cell>
          <cell r="J168">
            <v>3777984416</v>
          </cell>
          <cell r="K168">
            <v>4.7679221540048182E-4</v>
          </cell>
          <cell r="L168">
            <v>3777984416</v>
          </cell>
          <cell r="M168">
            <v>1</v>
          </cell>
          <cell r="N168">
            <v>4.7679221540048182E-4</v>
          </cell>
          <cell r="O168" t="b">
            <v>0</v>
          </cell>
          <cell r="P168">
            <v>5.1545096767842608E-4</v>
          </cell>
          <cell r="Q168" t="b">
            <v>1</v>
          </cell>
          <cell r="R168" t="b">
            <v>0</v>
          </cell>
          <cell r="S168">
            <v>5.1545096767842619E-4</v>
          </cell>
          <cell r="T168" t="b">
            <v>1</v>
          </cell>
          <cell r="U168" t="b">
            <v>0</v>
          </cell>
          <cell r="V168">
            <v>5.1545096767842619E-4</v>
          </cell>
          <cell r="W168" t="b">
            <v>1</v>
          </cell>
          <cell r="X168">
            <v>0.96550438125213156</v>
          </cell>
          <cell r="Y168" t="b">
            <v>0</v>
          </cell>
          <cell r="Z168">
            <v>0</v>
          </cell>
          <cell r="AA168" t="b">
            <v>0</v>
          </cell>
          <cell r="AB168">
            <v>5.1545096767842663E-4</v>
          </cell>
          <cell r="AC168">
            <v>0.96550438125213178</v>
          </cell>
          <cell r="AD168" t="b">
            <v>0</v>
          </cell>
          <cell r="AE168">
            <v>0</v>
          </cell>
          <cell r="AF168" t="b">
            <v>0</v>
          </cell>
          <cell r="AG168">
            <v>5.1545096767842641E-4</v>
          </cell>
          <cell r="AH168">
            <v>0.96550438125213167</v>
          </cell>
          <cell r="AI168" t="b">
            <v>0</v>
          </cell>
          <cell r="AJ168">
            <v>0</v>
          </cell>
          <cell r="AK168" t="b">
            <v>0</v>
          </cell>
          <cell r="AL168">
            <v>5.1545096767842673E-4</v>
          </cell>
          <cell r="AM168">
            <v>0.96550438125213178</v>
          </cell>
          <cell r="AN168" t="b">
            <v>0</v>
          </cell>
          <cell r="AO168">
            <v>5.1545096767842673E-4</v>
          </cell>
          <cell r="AP168">
            <v>5.1545096767842673E-4</v>
          </cell>
        </row>
        <row r="169">
          <cell r="C169">
            <v>13762</v>
          </cell>
          <cell r="D169">
            <v>9800</v>
          </cell>
          <cell r="E169" t="b">
            <v>0</v>
          </cell>
          <cell r="F169">
            <v>1</v>
          </cell>
          <cell r="G169">
            <v>31.41</v>
          </cell>
          <cell r="H169">
            <v>118300000</v>
          </cell>
          <cell r="I169">
            <v>1</v>
          </cell>
          <cell r="J169">
            <v>3715803000</v>
          </cell>
          <cell r="K169">
            <v>4.6894474653167985E-4</v>
          </cell>
          <cell r="L169">
            <v>3715803000</v>
          </cell>
          <cell r="M169">
            <v>1</v>
          </cell>
          <cell r="N169">
            <v>4.6894474653167985E-4</v>
          </cell>
          <cell r="O169" t="b">
            <v>0</v>
          </cell>
          <cell r="P169">
            <v>5.069672188008302E-4</v>
          </cell>
          <cell r="Q169" t="b">
            <v>1</v>
          </cell>
          <cell r="R169" t="b">
            <v>0</v>
          </cell>
          <cell r="S169">
            <v>5.069672188008303E-4</v>
          </cell>
          <cell r="T169" t="b">
            <v>1</v>
          </cell>
          <cell r="U169" t="b">
            <v>0</v>
          </cell>
          <cell r="V169">
            <v>5.069672188008303E-4</v>
          </cell>
          <cell r="W169" t="b">
            <v>1</v>
          </cell>
          <cell r="X169">
            <v>0.9660113484709324</v>
          </cell>
          <cell r="Y169" t="b">
            <v>0</v>
          </cell>
          <cell r="Z169">
            <v>0</v>
          </cell>
          <cell r="AA169" t="b">
            <v>0</v>
          </cell>
          <cell r="AB169">
            <v>5.0696721880083074E-4</v>
          </cell>
          <cell r="AC169">
            <v>0.96601134847093262</v>
          </cell>
          <cell r="AD169" t="b">
            <v>0</v>
          </cell>
          <cell r="AE169">
            <v>0</v>
          </cell>
          <cell r="AF169" t="b">
            <v>0</v>
          </cell>
          <cell r="AG169">
            <v>5.0696721880083052E-4</v>
          </cell>
          <cell r="AH169">
            <v>0.96601134847093251</v>
          </cell>
          <cell r="AI169" t="b">
            <v>0</v>
          </cell>
          <cell r="AJ169">
            <v>0</v>
          </cell>
          <cell r="AK169" t="b">
            <v>0</v>
          </cell>
          <cell r="AL169">
            <v>5.0696721880083085E-4</v>
          </cell>
          <cell r="AM169">
            <v>0.96601134847093262</v>
          </cell>
          <cell r="AN169" t="b">
            <v>0</v>
          </cell>
          <cell r="AO169">
            <v>5.0696721880083085E-4</v>
          </cell>
          <cell r="AP169">
            <v>5.0696721880083085E-4</v>
          </cell>
        </row>
        <row r="170">
          <cell r="C170">
            <v>307418</v>
          </cell>
          <cell r="D170">
            <v>136278</v>
          </cell>
          <cell r="E170" t="b">
            <v>0</v>
          </cell>
          <cell r="F170">
            <v>1</v>
          </cell>
          <cell r="G170">
            <v>87.75</v>
          </cell>
          <cell r="H170">
            <v>42261000</v>
          </cell>
          <cell r="I170">
            <v>1</v>
          </cell>
          <cell r="J170">
            <v>3708402750</v>
          </cell>
          <cell r="K170">
            <v>4.6801081425364437E-4</v>
          </cell>
          <cell r="L170">
            <v>3708402750</v>
          </cell>
          <cell r="M170">
            <v>1</v>
          </cell>
          <cell r="N170">
            <v>4.6801081425364437E-4</v>
          </cell>
          <cell r="O170" t="b">
            <v>0</v>
          </cell>
          <cell r="P170">
            <v>5.0595756243289813E-4</v>
          </cell>
          <cell r="Q170" t="b">
            <v>1</v>
          </cell>
          <cell r="R170" t="b">
            <v>0</v>
          </cell>
          <cell r="S170">
            <v>5.0595756243289813E-4</v>
          </cell>
          <cell r="T170" t="b">
            <v>1</v>
          </cell>
          <cell r="U170" t="b">
            <v>0</v>
          </cell>
          <cell r="V170">
            <v>5.0595756243289813E-4</v>
          </cell>
          <cell r="W170" t="b">
            <v>1</v>
          </cell>
          <cell r="X170">
            <v>0.96651730603336528</v>
          </cell>
          <cell r="Y170" t="b">
            <v>0</v>
          </cell>
          <cell r="Z170">
            <v>0</v>
          </cell>
          <cell r="AA170" t="b">
            <v>0</v>
          </cell>
          <cell r="AB170">
            <v>5.0595756243289856E-4</v>
          </cell>
          <cell r="AC170">
            <v>0.9665173060333655</v>
          </cell>
          <cell r="AD170" t="b">
            <v>0</v>
          </cell>
          <cell r="AE170">
            <v>0</v>
          </cell>
          <cell r="AF170" t="b">
            <v>0</v>
          </cell>
          <cell r="AG170">
            <v>5.0595756243289834E-4</v>
          </cell>
          <cell r="AH170">
            <v>0.96651730603336539</v>
          </cell>
          <cell r="AI170" t="b">
            <v>0</v>
          </cell>
          <cell r="AJ170">
            <v>0</v>
          </cell>
          <cell r="AK170" t="b">
            <v>0</v>
          </cell>
          <cell r="AL170">
            <v>5.0595756243289867E-4</v>
          </cell>
          <cell r="AM170">
            <v>0.9665173060333655</v>
          </cell>
          <cell r="AN170" t="b">
            <v>0</v>
          </cell>
          <cell r="AO170">
            <v>5.0595756243289867E-4</v>
          </cell>
          <cell r="AP170">
            <v>5.0595756243289867E-4</v>
          </cell>
        </row>
        <row r="171">
          <cell r="C171">
            <v>276928</v>
          </cell>
          <cell r="D171">
            <v>126521</v>
          </cell>
          <cell r="E171" t="b">
            <v>0</v>
          </cell>
          <cell r="F171">
            <v>1</v>
          </cell>
          <cell r="G171">
            <v>107.46</v>
          </cell>
          <cell r="H171">
            <v>34347000</v>
          </cell>
          <cell r="I171">
            <v>1</v>
          </cell>
          <cell r="J171">
            <v>3690928620</v>
          </cell>
          <cell r="K171">
            <v>4.6580553010275918E-4</v>
          </cell>
          <cell r="L171">
            <v>3690928620</v>
          </cell>
          <cell r="M171">
            <v>1</v>
          </cell>
          <cell r="N171">
            <v>4.6580553010275918E-4</v>
          </cell>
          <cell r="O171" t="b">
            <v>0</v>
          </cell>
          <cell r="P171">
            <v>5.0357347181047708E-4</v>
          </cell>
          <cell r="Q171" t="b">
            <v>1</v>
          </cell>
          <cell r="R171" t="b">
            <v>0</v>
          </cell>
          <cell r="S171">
            <v>5.0357347181047719E-4</v>
          </cell>
          <cell r="T171" t="b">
            <v>1</v>
          </cell>
          <cell r="U171" t="b">
            <v>0</v>
          </cell>
          <cell r="V171">
            <v>5.0357347181047719E-4</v>
          </cell>
          <cell r="W171" t="b">
            <v>1</v>
          </cell>
          <cell r="X171">
            <v>0.96702087950517579</v>
          </cell>
          <cell r="Y171" t="b">
            <v>0</v>
          </cell>
          <cell r="Z171">
            <v>0</v>
          </cell>
          <cell r="AA171" t="b">
            <v>0</v>
          </cell>
          <cell r="AB171">
            <v>5.0357347181047762E-4</v>
          </cell>
          <cell r="AC171">
            <v>0.96702087950517601</v>
          </cell>
          <cell r="AD171" t="b">
            <v>0</v>
          </cell>
          <cell r="AE171">
            <v>0</v>
          </cell>
          <cell r="AF171" t="b">
            <v>0</v>
          </cell>
          <cell r="AG171">
            <v>5.035734718104774E-4</v>
          </cell>
          <cell r="AH171">
            <v>0.9670208795051759</v>
          </cell>
          <cell r="AI171" t="b">
            <v>0</v>
          </cell>
          <cell r="AJ171">
            <v>0</v>
          </cell>
          <cell r="AK171" t="b">
            <v>0</v>
          </cell>
          <cell r="AL171">
            <v>5.0357347181047773E-4</v>
          </cell>
          <cell r="AM171">
            <v>0.96702087950517601</v>
          </cell>
          <cell r="AN171" t="b">
            <v>0</v>
          </cell>
          <cell r="AO171">
            <v>5.0357347181047773E-4</v>
          </cell>
          <cell r="AP171">
            <v>5.0357347181047773E-4</v>
          </cell>
        </row>
        <row r="172">
          <cell r="C172">
            <v>484362</v>
          </cell>
          <cell r="D172">
            <v>153929</v>
          </cell>
          <cell r="E172" t="b">
            <v>0</v>
          </cell>
          <cell r="F172">
            <v>1</v>
          </cell>
          <cell r="G172">
            <v>33.43</v>
          </cell>
          <cell r="H172">
            <v>119476000</v>
          </cell>
          <cell r="I172">
            <v>0.91</v>
          </cell>
          <cell r="J172">
            <v>3634615238.8000002</v>
          </cell>
          <cell r="K172">
            <v>4.5869862366203137E-4</v>
          </cell>
          <cell r="L172">
            <v>3634615238.8000002</v>
          </cell>
          <cell r="M172">
            <v>1</v>
          </cell>
          <cell r="N172">
            <v>4.5869862366203137E-4</v>
          </cell>
          <cell r="O172" t="b">
            <v>0</v>
          </cell>
          <cell r="P172">
            <v>4.9589033084519046E-4</v>
          </cell>
          <cell r="Q172" t="b">
            <v>1</v>
          </cell>
          <cell r="R172" t="b">
            <v>0</v>
          </cell>
          <cell r="S172">
            <v>4.9589033084519057E-4</v>
          </cell>
          <cell r="T172" t="b">
            <v>1</v>
          </cell>
          <cell r="U172" t="b">
            <v>0</v>
          </cell>
          <cell r="V172">
            <v>4.9589033084519057E-4</v>
          </cell>
          <cell r="W172" t="b">
            <v>1</v>
          </cell>
          <cell r="X172">
            <v>0.96751676983602097</v>
          </cell>
          <cell r="Y172" t="b">
            <v>0</v>
          </cell>
          <cell r="Z172">
            <v>0</v>
          </cell>
          <cell r="AA172" t="b">
            <v>0</v>
          </cell>
          <cell r="AB172">
            <v>4.95890330845191E-4</v>
          </cell>
          <cell r="AC172">
            <v>0.9675167698360212</v>
          </cell>
          <cell r="AD172" t="b">
            <v>0</v>
          </cell>
          <cell r="AE172">
            <v>0</v>
          </cell>
          <cell r="AF172" t="b">
            <v>0</v>
          </cell>
          <cell r="AG172">
            <v>4.9589033084519079E-4</v>
          </cell>
          <cell r="AH172">
            <v>0.96751676983602108</v>
          </cell>
          <cell r="AI172" t="b">
            <v>0</v>
          </cell>
          <cell r="AJ172">
            <v>0</v>
          </cell>
          <cell r="AK172" t="b">
            <v>0</v>
          </cell>
          <cell r="AL172">
            <v>4.95890330845191E-4</v>
          </cell>
          <cell r="AM172">
            <v>0.9675167698360212</v>
          </cell>
          <cell r="AN172" t="b">
            <v>0</v>
          </cell>
          <cell r="AO172">
            <v>4.95890330845191E-4</v>
          </cell>
          <cell r="AP172">
            <v>4.95890330845191E-4</v>
          </cell>
        </row>
        <row r="173">
          <cell r="C173">
            <v>710252</v>
          </cell>
          <cell r="D173">
            <v>176619</v>
          </cell>
          <cell r="E173" t="b">
            <v>0</v>
          </cell>
          <cell r="F173">
            <v>1</v>
          </cell>
          <cell r="G173">
            <v>55.85</v>
          </cell>
          <cell r="H173">
            <v>120114000</v>
          </cell>
          <cell r="I173">
            <v>0.54</v>
          </cell>
          <cell r="J173">
            <v>3622518126</v>
          </cell>
          <cell r="K173">
            <v>4.5717193414276426E-4</v>
          </cell>
          <cell r="L173">
            <v>3622518126</v>
          </cell>
          <cell r="M173">
            <v>1</v>
          </cell>
          <cell r="N173">
            <v>4.5717193414276426E-4</v>
          </cell>
          <cell r="O173" t="b">
            <v>0</v>
          </cell>
          <cell r="P173">
            <v>4.9423985593257107E-4</v>
          </cell>
          <cell r="Q173" t="b">
            <v>1</v>
          </cell>
          <cell r="R173" t="b">
            <v>0</v>
          </cell>
          <cell r="S173">
            <v>4.9423985593257107E-4</v>
          </cell>
          <cell r="T173" t="b">
            <v>1</v>
          </cell>
          <cell r="U173" t="b">
            <v>0</v>
          </cell>
          <cell r="V173">
            <v>4.9423985593257107E-4</v>
          </cell>
          <cell r="W173" t="b">
            <v>1</v>
          </cell>
          <cell r="X173">
            <v>0.96801100969195353</v>
          </cell>
          <cell r="Y173" t="b">
            <v>0</v>
          </cell>
          <cell r="Z173">
            <v>0</v>
          </cell>
          <cell r="AA173" t="b">
            <v>0</v>
          </cell>
          <cell r="AB173">
            <v>4.9423985593257151E-4</v>
          </cell>
          <cell r="AC173">
            <v>0.96801100969195375</v>
          </cell>
          <cell r="AD173" t="b">
            <v>0</v>
          </cell>
          <cell r="AE173">
            <v>0</v>
          </cell>
          <cell r="AF173" t="b">
            <v>0</v>
          </cell>
          <cell r="AG173">
            <v>4.9423985593257129E-4</v>
          </cell>
          <cell r="AH173">
            <v>0.96801100969195364</v>
          </cell>
          <cell r="AI173" t="b">
            <v>0</v>
          </cell>
          <cell r="AJ173">
            <v>0</v>
          </cell>
          <cell r="AK173" t="b">
            <v>0</v>
          </cell>
          <cell r="AL173">
            <v>4.9423985593257151E-4</v>
          </cell>
          <cell r="AM173">
            <v>0.96801100969195375</v>
          </cell>
          <cell r="AN173" t="b">
            <v>0</v>
          </cell>
          <cell r="AO173">
            <v>4.9423985593257151E-4</v>
          </cell>
          <cell r="AP173">
            <v>4.9423985593257151E-4</v>
          </cell>
        </row>
        <row r="174">
          <cell r="C174">
            <v>20804</v>
          </cell>
          <cell r="D174">
            <v>16007</v>
          </cell>
          <cell r="E174" t="b">
            <v>0</v>
          </cell>
          <cell r="F174">
            <v>1</v>
          </cell>
          <cell r="G174">
            <v>63.84</v>
          </cell>
          <cell r="H174">
            <v>58908000</v>
          </cell>
          <cell r="I174">
            <v>0.93</v>
          </cell>
          <cell r="J174">
            <v>3497438649.6000004</v>
          </cell>
          <cell r="K174">
            <v>4.4138655387456572E-4</v>
          </cell>
          <cell r="L174">
            <v>3497438649.6000004</v>
          </cell>
          <cell r="M174">
            <v>1</v>
          </cell>
          <cell r="N174">
            <v>4.4138655387456572E-4</v>
          </cell>
          <cell r="O174" t="b">
            <v>0</v>
          </cell>
          <cell r="P174">
            <v>4.7717458248304435E-4</v>
          </cell>
          <cell r="Q174" t="b">
            <v>1</v>
          </cell>
          <cell r="R174" t="b">
            <v>0</v>
          </cell>
          <cell r="S174">
            <v>4.7717458248304441E-4</v>
          </cell>
          <cell r="T174" t="b">
            <v>1</v>
          </cell>
          <cell r="U174" t="b">
            <v>0</v>
          </cell>
          <cell r="V174">
            <v>4.7717458248304441E-4</v>
          </cell>
          <cell r="W174" t="b">
            <v>1</v>
          </cell>
          <cell r="X174">
            <v>0.96848818427443661</v>
          </cell>
          <cell r="Y174" t="b">
            <v>0</v>
          </cell>
          <cell r="Z174">
            <v>0</v>
          </cell>
          <cell r="AA174" t="b">
            <v>0</v>
          </cell>
          <cell r="AB174">
            <v>4.7717458248304489E-4</v>
          </cell>
          <cell r="AC174">
            <v>0.96848818427443684</v>
          </cell>
          <cell r="AD174" t="b">
            <v>0</v>
          </cell>
          <cell r="AE174">
            <v>0</v>
          </cell>
          <cell r="AF174" t="b">
            <v>0</v>
          </cell>
          <cell r="AG174">
            <v>4.7717458248304468E-4</v>
          </cell>
          <cell r="AH174">
            <v>0.96848818427443673</v>
          </cell>
          <cell r="AI174" t="b">
            <v>0</v>
          </cell>
          <cell r="AJ174">
            <v>0</v>
          </cell>
          <cell r="AK174" t="b">
            <v>0</v>
          </cell>
          <cell r="AL174">
            <v>4.7717458248304495E-4</v>
          </cell>
          <cell r="AM174">
            <v>0.96848818427443684</v>
          </cell>
          <cell r="AN174" t="b">
            <v>0</v>
          </cell>
          <cell r="AO174">
            <v>4.7717458248304495E-4</v>
          </cell>
          <cell r="AP174">
            <v>4.7717458248304495E-4</v>
          </cell>
        </row>
        <row r="175">
          <cell r="C175">
            <v>19911</v>
          </cell>
          <cell r="D175">
            <v>2451</v>
          </cell>
          <cell r="E175" t="b">
            <v>0</v>
          </cell>
          <cell r="F175">
            <v>1</v>
          </cell>
          <cell r="G175">
            <v>24.37</v>
          </cell>
          <cell r="H175">
            <v>143428000</v>
          </cell>
          <cell r="I175">
            <v>1</v>
          </cell>
          <cell r="J175">
            <v>3495340360</v>
          </cell>
          <cell r="K175">
            <v>4.4112174384975484E-4</v>
          </cell>
          <cell r="L175">
            <v>3495340360</v>
          </cell>
          <cell r="M175">
            <v>1</v>
          </cell>
          <cell r="N175">
            <v>4.4112174384975484E-4</v>
          </cell>
          <cell r="O175" t="b">
            <v>0</v>
          </cell>
          <cell r="P175">
            <v>4.7688830141734981E-4</v>
          </cell>
          <cell r="Q175" t="b">
            <v>1</v>
          </cell>
          <cell r="R175" t="b">
            <v>0</v>
          </cell>
          <cell r="S175">
            <v>4.7688830141734987E-4</v>
          </cell>
          <cell r="T175" t="b">
            <v>1</v>
          </cell>
          <cell r="U175" t="b">
            <v>0</v>
          </cell>
          <cell r="V175">
            <v>4.7688830141734987E-4</v>
          </cell>
          <cell r="W175" t="b">
            <v>1</v>
          </cell>
          <cell r="X175">
            <v>0.96896507257585396</v>
          </cell>
          <cell r="Y175" t="b">
            <v>0</v>
          </cell>
          <cell r="Z175">
            <v>0</v>
          </cell>
          <cell r="AA175" t="b">
            <v>0</v>
          </cell>
          <cell r="AB175">
            <v>4.768883014173503E-4</v>
          </cell>
          <cell r="AC175">
            <v>0.96896507257585418</v>
          </cell>
          <cell r="AD175" t="b">
            <v>0</v>
          </cell>
          <cell r="AE175">
            <v>0</v>
          </cell>
          <cell r="AF175" t="b">
            <v>0</v>
          </cell>
          <cell r="AG175">
            <v>4.7688830141735014E-4</v>
          </cell>
          <cell r="AH175">
            <v>0.96896507257585407</v>
          </cell>
          <cell r="AI175" t="b">
            <v>0</v>
          </cell>
          <cell r="AJ175">
            <v>0</v>
          </cell>
          <cell r="AK175" t="b">
            <v>0</v>
          </cell>
          <cell r="AL175">
            <v>4.7688830141735041E-4</v>
          </cell>
          <cell r="AM175">
            <v>0.96896507257585418</v>
          </cell>
          <cell r="AN175" t="b">
            <v>0</v>
          </cell>
          <cell r="AO175">
            <v>4.7688830141735041E-4</v>
          </cell>
          <cell r="AP175">
            <v>4.7688830141735041E-4</v>
          </cell>
        </row>
        <row r="176">
          <cell r="C176">
            <v>226874</v>
          </cell>
          <cell r="D176">
            <v>119705</v>
          </cell>
          <cell r="E176" t="b">
            <v>0</v>
          </cell>
          <cell r="F176">
            <v>1</v>
          </cell>
          <cell r="G176">
            <v>56.8</v>
          </cell>
          <cell r="H176">
            <v>85076000</v>
          </cell>
          <cell r="I176">
            <v>0.71</v>
          </cell>
          <cell r="J176">
            <v>3430944928</v>
          </cell>
          <cell r="K176">
            <v>4.3299485996031343E-4</v>
          </cell>
          <cell r="L176">
            <v>3430944928</v>
          </cell>
          <cell r="M176">
            <v>1</v>
          </cell>
          <cell r="N176">
            <v>4.3299485996031343E-4</v>
          </cell>
          <cell r="O176" t="b">
            <v>0</v>
          </cell>
          <cell r="P176">
            <v>4.6810248229170779E-4</v>
          </cell>
          <cell r="Q176" t="b">
            <v>1</v>
          </cell>
          <cell r="R176" t="b">
            <v>0</v>
          </cell>
          <cell r="S176">
            <v>4.6810248229170784E-4</v>
          </cell>
          <cell r="T176" t="b">
            <v>1</v>
          </cell>
          <cell r="U176" t="b">
            <v>0</v>
          </cell>
          <cell r="V176">
            <v>4.6810248229170784E-4</v>
          </cell>
          <cell r="W176" t="b">
            <v>1</v>
          </cell>
          <cell r="X176">
            <v>0.96943317505814564</v>
          </cell>
          <cell r="Y176" t="b">
            <v>0</v>
          </cell>
          <cell r="Z176">
            <v>0</v>
          </cell>
          <cell r="AA176" t="b">
            <v>0</v>
          </cell>
          <cell r="AB176">
            <v>4.6810248229170828E-4</v>
          </cell>
          <cell r="AC176">
            <v>0.96943317505814586</v>
          </cell>
          <cell r="AD176" t="b">
            <v>0</v>
          </cell>
          <cell r="AE176">
            <v>0</v>
          </cell>
          <cell r="AF176" t="b">
            <v>0</v>
          </cell>
          <cell r="AG176">
            <v>4.6810248229170806E-4</v>
          </cell>
          <cell r="AH176">
            <v>0.96943317505814575</v>
          </cell>
          <cell r="AI176" t="b">
            <v>0</v>
          </cell>
          <cell r="AJ176">
            <v>0</v>
          </cell>
          <cell r="AK176" t="b">
            <v>0</v>
          </cell>
          <cell r="AL176">
            <v>4.6810248229170833E-4</v>
          </cell>
          <cell r="AM176">
            <v>0.96943317505814586</v>
          </cell>
          <cell r="AN176" t="b">
            <v>0</v>
          </cell>
          <cell r="AO176">
            <v>4.6810248229170833E-4</v>
          </cell>
          <cell r="AP176">
            <v>4.6810248229170833E-4</v>
          </cell>
        </row>
        <row r="177">
          <cell r="C177">
            <v>282044</v>
          </cell>
          <cell r="D177">
            <v>128797</v>
          </cell>
          <cell r="E177" t="b">
            <v>0</v>
          </cell>
          <cell r="F177">
            <v>1</v>
          </cell>
          <cell r="G177">
            <v>4.4400000000000004</v>
          </cell>
          <cell r="H177">
            <v>770606000</v>
          </cell>
          <cell r="I177">
            <v>1</v>
          </cell>
          <cell r="J177">
            <v>3421490640.0000005</v>
          </cell>
          <cell r="K177">
            <v>4.3180170233333558E-4</v>
          </cell>
          <cell r="L177">
            <v>3421490640.0000005</v>
          </cell>
          <cell r="M177">
            <v>1</v>
          </cell>
          <cell r="N177">
            <v>4.3180170233333558E-4</v>
          </cell>
          <cell r="O177" t="b">
            <v>0</v>
          </cell>
          <cell r="P177">
            <v>4.6681258234461647E-4</v>
          </cell>
          <cell r="Q177" t="b">
            <v>1</v>
          </cell>
          <cell r="R177" t="b">
            <v>0</v>
          </cell>
          <cell r="S177">
            <v>4.6681258234461653E-4</v>
          </cell>
          <cell r="T177" t="b">
            <v>1</v>
          </cell>
          <cell r="U177" t="b">
            <v>0</v>
          </cell>
          <cell r="V177">
            <v>4.6681258234461653E-4</v>
          </cell>
          <cell r="W177" t="b">
            <v>1</v>
          </cell>
          <cell r="X177">
            <v>0.96989998764049024</v>
          </cell>
          <cell r="Y177" t="b">
            <v>0</v>
          </cell>
          <cell r="Z177">
            <v>0</v>
          </cell>
          <cell r="AA177" t="b">
            <v>0</v>
          </cell>
          <cell r="AB177">
            <v>4.6681258234461691E-4</v>
          </cell>
          <cell r="AC177">
            <v>0.96989998764049046</v>
          </cell>
          <cell r="AD177" t="b">
            <v>0</v>
          </cell>
          <cell r="AE177">
            <v>0</v>
          </cell>
          <cell r="AF177" t="b">
            <v>0</v>
          </cell>
          <cell r="AG177">
            <v>4.6681258234461674E-4</v>
          </cell>
          <cell r="AH177">
            <v>0.96989998764049035</v>
          </cell>
          <cell r="AI177" t="b">
            <v>0</v>
          </cell>
          <cell r="AJ177">
            <v>0</v>
          </cell>
          <cell r="AK177" t="b">
            <v>0</v>
          </cell>
          <cell r="AL177">
            <v>4.6681258234461702E-4</v>
          </cell>
          <cell r="AM177">
            <v>0.96989998764049046</v>
          </cell>
          <cell r="AN177" t="b">
            <v>0</v>
          </cell>
          <cell r="AO177">
            <v>4.6681258234461702E-4</v>
          </cell>
          <cell r="AP177">
            <v>4.6681258234461702E-4</v>
          </cell>
        </row>
        <row r="178">
          <cell r="C178">
            <v>462767</v>
          </cell>
          <cell r="D178">
            <v>150729</v>
          </cell>
          <cell r="E178" t="b">
            <v>0</v>
          </cell>
          <cell r="F178">
            <v>1</v>
          </cell>
          <cell r="G178">
            <v>25.88</v>
          </cell>
          <cell r="H178">
            <v>128807000</v>
          </cell>
          <cell r="I178">
            <v>1</v>
          </cell>
          <cell r="J178">
            <v>3333525160</v>
          </cell>
          <cell r="K178">
            <v>4.2070021236679595E-4</v>
          </cell>
          <cell r="L178">
            <v>3333525160</v>
          </cell>
          <cell r="M178">
            <v>1</v>
          </cell>
          <cell r="N178">
            <v>4.2070021236679595E-4</v>
          </cell>
          <cell r="O178" t="b">
            <v>0</v>
          </cell>
          <cell r="P178">
            <v>4.5481097333948881E-4</v>
          </cell>
          <cell r="Q178" t="b">
            <v>1</v>
          </cell>
          <cell r="R178" t="b">
            <v>0</v>
          </cell>
          <cell r="S178">
            <v>4.5481097333948886E-4</v>
          </cell>
          <cell r="T178" t="b">
            <v>1</v>
          </cell>
          <cell r="U178" t="b">
            <v>0</v>
          </cell>
          <cell r="V178">
            <v>4.5481097333948886E-4</v>
          </cell>
          <cell r="W178" t="b">
            <v>1</v>
          </cell>
          <cell r="X178">
            <v>0.97035479861382967</v>
          </cell>
          <cell r="Y178" t="b">
            <v>0</v>
          </cell>
          <cell r="Z178">
            <v>0</v>
          </cell>
          <cell r="AA178" t="b">
            <v>0</v>
          </cell>
          <cell r="AB178">
            <v>4.5481097333948929E-4</v>
          </cell>
          <cell r="AC178">
            <v>0.97035479861382989</v>
          </cell>
          <cell r="AD178" t="b">
            <v>0</v>
          </cell>
          <cell r="AE178">
            <v>0</v>
          </cell>
          <cell r="AF178" t="b">
            <v>0</v>
          </cell>
          <cell r="AG178">
            <v>4.5481097333948913E-4</v>
          </cell>
          <cell r="AH178">
            <v>0.97035479861382978</v>
          </cell>
          <cell r="AI178" t="b">
            <v>0</v>
          </cell>
          <cell r="AJ178">
            <v>0</v>
          </cell>
          <cell r="AK178" t="b">
            <v>0</v>
          </cell>
          <cell r="AL178">
            <v>4.5481097333948935E-4</v>
          </cell>
          <cell r="AM178">
            <v>0.97035479861382989</v>
          </cell>
          <cell r="AN178" t="b">
            <v>0</v>
          </cell>
          <cell r="AO178">
            <v>4.5481097333948935E-4</v>
          </cell>
          <cell r="AP178">
            <v>4.5481097333948935E-4</v>
          </cell>
        </row>
        <row r="179">
          <cell r="C179">
            <v>15960</v>
          </cell>
          <cell r="D179">
            <v>13496</v>
          </cell>
          <cell r="E179" t="b">
            <v>0</v>
          </cell>
          <cell r="F179">
            <v>1</v>
          </cell>
          <cell r="G179">
            <v>50.1</v>
          </cell>
          <cell r="H179">
            <v>66185000</v>
          </cell>
          <cell r="I179">
            <v>1</v>
          </cell>
          <cell r="J179">
            <v>3315868500</v>
          </cell>
          <cell r="K179">
            <v>4.1847189241864583E-4</v>
          </cell>
          <cell r="L179">
            <v>3315868500</v>
          </cell>
          <cell r="M179">
            <v>1</v>
          </cell>
          <cell r="N179">
            <v>4.1847189241864583E-4</v>
          </cell>
          <cell r="O179" t="b">
            <v>0</v>
          </cell>
          <cell r="P179">
            <v>4.5240197915612869E-4</v>
          </cell>
          <cell r="Q179" t="b">
            <v>1</v>
          </cell>
          <cell r="R179" t="b">
            <v>0</v>
          </cell>
          <cell r="S179">
            <v>4.524019791561288E-4</v>
          </cell>
          <cell r="T179" t="b">
            <v>1</v>
          </cell>
          <cell r="U179" t="b">
            <v>0</v>
          </cell>
          <cell r="V179">
            <v>4.524019791561288E-4</v>
          </cell>
          <cell r="W179" t="b">
            <v>1</v>
          </cell>
          <cell r="X179">
            <v>0.97080720059298575</v>
          </cell>
          <cell r="Y179" t="b">
            <v>0</v>
          </cell>
          <cell r="Z179">
            <v>0</v>
          </cell>
          <cell r="AA179" t="b">
            <v>0</v>
          </cell>
          <cell r="AB179">
            <v>4.5240197915612923E-4</v>
          </cell>
          <cell r="AC179">
            <v>0.97080720059298597</v>
          </cell>
          <cell r="AD179" t="b">
            <v>0</v>
          </cell>
          <cell r="AE179">
            <v>0</v>
          </cell>
          <cell r="AF179" t="b">
            <v>0</v>
          </cell>
          <cell r="AG179">
            <v>4.5240197915612907E-4</v>
          </cell>
          <cell r="AH179">
            <v>0.97080720059298586</v>
          </cell>
          <cell r="AI179" t="b">
            <v>0</v>
          </cell>
          <cell r="AJ179">
            <v>0</v>
          </cell>
          <cell r="AK179" t="b">
            <v>0</v>
          </cell>
          <cell r="AL179">
            <v>4.5240197915612929E-4</v>
          </cell>
          <cell r="AM179">
            <v>0.97080720059298597</v>
          </cell>
          <cell r="AN179" t="b">
            <v>0</v>
          </cell>
          <cell r="AO179">
            <v>4.5240197915612929E-4</v>
          </cell>
          <cell r="AP179">
            <v>4.5240197915612929E-4</v>
          </cell>
        </row>
        <row r="180">
          <cell r="C180">
            <v>815586</v>
          </cell>
          <cell r="D180">
            <v>271436</v>
          </cell>
          <cell r="E180" t="b">
            <v>0</v>
          </cell>
          <cell r="F180">
            <v>1</v>
          </cell>
          <cell r="G180">
            <v>23.11</v>
          </cell>
          <cell r="H180">
            <v>165859000</v>
          </cell>
          <cell r="I180">
            <v>0.86</v>
          </cell>
          <cell r="J180">
            <v>3296381281.4000001</v>
          </cell>
          <cell r="K180">
            <v>4.1601255084779712E-4</v>
          </cell>
          <cell r="L180">
            <v>3296381281.4000001</v>
          </cell>
          <cell r="M180">
            <v>1</v>
          </cell>
          <cell r="N180">
            <v>4.1601255084779712E-4</v>
          </cell>
          <cell r="O180" t="b">
            <v>0</v>
          </cell>
          <cell r="P180">
            <v>4.49743231903972E-4</v>
          </cell>
          <cell r="Q180" t="b">
            <v>1</v>
          </cell>
          <cell r="R180" t="b">
            <v>0</v>
          </cell>
          <cell r="S180">
            <v>4.4974323190397211E-4</v>
          </cell>
          <cell r="T180" t="b">
            <v>1</v>
          </cell>
          <cell r="U180" t="b">
            <v>0</v>
          </cell>
          <cell r="V180">
            <v>4.4974323190397211E-4</v>
          </cell>
          <cell r="W180" t="b">
            <v>1</v>
          </cell>
          <cell r="X180">
            <v>0.9712569438248897</v>
          </cell>
          <cell r="Y180" t="b">
            <v>0</v>
          </cell>
          <cell r="Z180">
            <v>0</v>
          </cell>
          <cell r="AA180" t="b">
            <v>0</v>
          </cell>
          <cell r="AB180">
            <v>4.4974323190397249E-4</v>
          </cell>
          <cell r="AC180">
            <v>0.97125694382488992</v>
          </cell>
          <cell r="AD180" t="b">
            <v>0</v>
          </cell>
          <cell r="AE180">
            <v>0</v>
          </cell>
          <cell r="AF180" t="b">
            <v>0</v>
          </cell>
          <cell r="AG180">
            <v>4.4974323190397232E-4</v>
          </cell>
          <cell r="AH180">
            <v>0.97125694382488981</v>
          </cell>
          <cell r="AI180" t="b">
            <v>0</v>
          </cell>
          <cell r="AJ180">
            <v>0</v>
          </cell>
          <cell r="AK180" t="b">
            <v>0</v>
          </cell>
          <cell r="AL180">
            <v>4.4974323190397259E-4</v>
          </cell>
          <cell r="AM180">
            <v>0.97125694382488992</v>
          </cell>
          <cell r="AN180" t="b">
            <v>0</v>
          </cell>
          <cell r="AO180">
            <v>4.4974323190397259E-4</v>
          </cell>
          <cell r="AP180">
            <v>4.4974323190397259E-4</v>
          </cell>
        </row>
        <row r="181">
          <cell r="C181">
            <v>4515</v>
          </cell>
          <cell r="D181">
            <v>16074</v>
          </cell>
          <cell r="E181" t="b">
            <v>0</v>
          </cell>
          <cell r="F181">
            <v>1</v>
          </cell>
          <cell r="G181">
            <v>24.7</v>
          </cell>
          <cell r="H181">
            <v>132118000</v>
          </cell>
          <cell r="I181">
            <v>1</v>
          </cell>
          <cell r="J181">
            <v>3263314600</v>
          </cell>
          <cell r="K181">
            <v>4.1183944303563194E-4</v>
          </cell>
          <cell r="L181">
            <v>3263314600</v>
          </cell>
          <cell r="M181">
            <v>1</v>
          </cell>
          <cell r="N181">
            <v>4.1183944303563194E-4</v>
          </cell>
          <cell r="O181" t="b">
            <v>0</v>
          </cell>
          <cell r="P181">
            <v>4.4523176466409651E-4</v>
          </cell>
          <cell r="Q181" t="b">
            <v>1</v>
          </cell>
          <cell r="R181" t="b">
            <v>0</v>
          </cell>
          <cell r="S181">
            <v>4.4523176466409656E-4</v>
          </cell>
          <cell r="T181" t="b">
            <v>1</v>
          </cell>
          <cell r="U181" t="b">
            <v>0</v>
          </cell>
          <cell r="V181">
            <v>4.4523176466409656E-4</v>
          </cell>
          <cell r="W181" t="b">
            <v>1</v>
          </cell>
          <cell r="X181">
            <v>0.97170217558955374</v>
          </cell>
          <cell r="Y181" t="b">
            <v>0</v>
          </cell>
          <cell r="Z181">
            <v>0</v>
          </cell>
          <cell r="AA181" t="b">
            <v>0</v>
          </cell>
          <cell r="AB181">
            <v>4.45231764664097E-4</v>
          </cell>
          <cell r="AC181">
            <v>0.97170217558955396</v>
          </cell>
          <cell r="AD181" t="b">
            <v>0</v>
          </cell>
          <cell r="AE181">
            <v>0</v>
          </cell>
          <cell r="AF181" t="b">
            <v>0</v>
          </cell>
          <cell r="AG181">
            <v>4.4523176466409683E-4</v>
          </cell>
          <cell r="AH181">
            <v>0.97170217558955385</v>
          </cell>
          <cell r="AI181" t="b">
            <v>0</v>
          </cell>
          <cell r="AJ181">
            <v>0</v>
          </cell>
          <cell r="AK181" t="b">
            <v>0</v>
          </cell>
          <cell r="AL181">
            <v>4.4523176466409705E-4</v>
          </cell>
          <cell r="AM181">
            <v>0.97170217558955396</v>
          </cell>
          <cell r="AN181" t="b">
            <v>0</v>
          </cell>
          <cell r="AO181">
            <v>4.4523176466409705E-4</v>
          </cell>
          <cell r="AP181">
            <v>4.4523176466409705E-4</v>
          </cell>
        </row>
        <row r="182">
          <cell r="C182">
            <v>40653</v>
          </cell>
          <cell r="D182">
            <v>14598</v>
          </cell>
          <cell r="E182" t="b">
            <v>0</v>
          </cell>
          <cell r="F182">
            <v>1</v>
          </cell>
          <cell r="G182">
            <v>111.32</v>
          </cell>
          <cell r="H182">
            <v>40109000</v>
          </cell>
          <cell r="I182">
            <v>0.73</v>
          </cell>
          <cell r="J182">
            <v>3259401732.4000001</v>
          </cell>
          <cell r="K182">
            <v>4.1134562818460402E-4</v>
          </cell>
          <cell r="L182">
            <v>3259401732.4000001</v>
          </cell>
          <cell r="M182">
            <v>1</v>
          </cell>
          <cell r="N182">
            <v>4.1134562818460402E-4</v>
          </cell>
          <cell r="O182" t="b">
            <v>0</v>
          </cell>
          <cell r="P182">
            <v>4.4469791084980446E-4</v>
          </cell>
          <cell r="Q182" t="b">
            <v>1</v>
          </cell>
          <cell r="R182" t="b">
            <v>0</v>
          </cell>
          <cell r="S182">
            <v>4.4469791084980452E-4</v>
          </cell>
          <cell r="T182" t="b">
            <v>1</v>
          </cell>
          <cell r="U182" t="b">
            <v>0</v>
          </cell>
          <cell r="V182">
            <v>4.4469791084980452E-4</v>
          </cell>
          <cell r="W182" t="b">
            <v>1</v>
          </cell>
          <cell r="X182">
            <v>0.97214687350040352</v>
          </cell>
          <cell r="Y182" t="b">
            <v>0</v>
          </cell>
          <cell r="Z182">
            <v>0</v>
          </cell>
          <cell r="AA182" t="b">
            <v>0</v>
          </cell>
          <cell r="AB182">
            <v>4.4469791084980495E-4</v>
          </cell>
          <cell r="AC182">
            <v>0.97214687350040374</v>
          </cell>
          <cell r="AD182" t="b">
            <v>0</v>
          </cell>
          <cell r="AE182">
            <v>0</v>
          </cell>
          <cell r="AF182" t="b">
            <v>0</v>
          </cell>
          <cell r="AG182">
            <v>4.4469791084980473E-4</v>
          </cell>
          <cell r="AH182">
            <v>0.97214687350040363</v>
          </cell>
          <cell r="AI182" t="b">
            <v>0</v>
          </cell>
          <cell r="AJ182">
            <v>0</v>
          </cell>
          <cell r="AK182" t="b">
            <v>0</v>
          </cell>
          <cell r="AL182">
            <v>4.4469791084980495E-4</v>
          </cell>
          <cell r="AM182">
            <v>0.97214687350040374</v>
          </cell>
          <cell r="AN182" t="b">
            <v>0</v>
          </cell>
          <cell r="AO182">
            <v>4.4469791084980495E-4</v>
          </cell>
          <cell r="AP182">
            <v>4.4469791084980495E-4</v>
          </cell>
        </row>
        <row r="183">
          <cell r="C183">
            <v>746591</v>
          </cell>
          <cell r="D183">
            <v>182985</v>
          </cell>
          <cell r="E183" t="b">
            <v>0</v>
          </cell>
          <cell r="F183">
            <v>1</v>
          </cell>
          <cell r="G183">
            <v>12.73</v>
          </cell>
          <cell r="H183">
            <v>944615000</v>
          </cell>
          <cell r="I183">
            <v>0.27</v>
          </cell>
          <cell r="J183">
            <v>3246736216.5</v>
          </cell>
          <cell r="K183">
            <v>4.0974720460202485E-4</v>
          </cell>
          <cell r="L183">
            <v>3246736216.5</v>
          </cell>
          <cell r="M183">
            <v>1</v>
          </cell>
          <cell r="N183">
            <v>4.0974720460202485E-4</v>
          </cell>
          <cell r="O183" t="b">
            <v>0</v>
          </cell>
          <cell r="P183">
            <v>4.4296988560990321E-4</v>
          </cell>
          <cell r="Q183" t="b">
            <v>1</v>
          </cell>
          <cell r="R183" t="b">
            <v>0</v>
          </cell>
          <cell r="S183">
            <v>4.4296988560990326E-4</v>
          </cell>
          <cell r="T183" t="b">
            <v>1</v>
          </cell>
          <cell r="U183" t="b">
            <v>0</v>
          </cell>
          <cell r="V183">
            <v>4.4296988560990326E-4</v>
          </cell>
          <cell r="W183" t="b">
            <v>1</v>
          </cell>
          <cell r="X183">
            <v>0.9725898433860134</v>
          </cell>
          <cell r="Y183" t="b">
            <v>0</v>
          </cell>
          <cell r="Z183">
            <v>0</v>
          </cell>
          <cell r="AA183" t="b">
            <v>0</v>
          </cell>
          <cell r="AB183">
            <v>4.4296988560990364E-4</v>
          </cell>
          <cell r="AC183">
            <v>0.97258984338601362</v>
          </cell>
          <cell r="AD183" t="b">
            <v>0</v>
          </cell>
          <cell r="AE183">
            <v>0</v>
          </cell>
          <cell r="AF183" t="b">
            <v>0</v>
          </cell>
          <cell r="AG183">
            <v>4.4296988560990348E-4</v>
          </cell>
          <cell r="AH183">
            <v>0.97258984338601351</v>
          </cell>
          <cell r="AI183" t="b">
            <v>0</v>
          </cell>
          <cell r="AJ183">
            <v>0</v>
          </cell>
          <cell r="AK183" t="b">
            <v>0</v>
          </cell>
          <cell r="AL183">
            <v>4.429698856099037E-4</v>
          </cell>
          <cell r="AM183">
            <v>0.97258984338601362</v>
          </cell>
          <cell r="AN183" t="b">
            <v>0</v>
          </cell>
          <cell r="AO183">
            <v>4.429698856099037E-4</v>
          </cell>
          <cell r="AP183">
            <v>4.429698856099037E-4</v>
          </cell>
        </row>
        <row r="184">
          <cell r="C184">
            <v>44122</v>
          </cell>
          <cell r="D184">
            <v>13664</v>
          </cell>
          <cell r="E184" t="b">
            <v>0</v>
          </cell>
          <cell r="F184">
            <v>1</v>
          </cell>
          <cell r="G184">
            <v>96.16</v>
          </cell>
          <cell r="H184">
            <v>33160000</v>
          </cell>
          <cell r="I184">
            <v>1</v>
          </cell>
          <cell r="J184">
            <v>3188665600</v>
          </cell>
          <cell r="K184">
            <v>4.0241853014443631E-4</v>
          </cell>
          <cell r="L184">
            <v>3188665600</v>
          </cell>
          <cell r="M184">
            <v>1</v>
          </cell>
          <cell r="N184">
            <v>4.0241853014443631E-4</v>
          </cell>
          <cell r="O184" t="b">
            <v>0</v>
          </cell>
          <cell r="P184">
            <v>4.3504699547254806E-4</v>
          </cell>
          <cell r="Q184" t="b">
            <v>1</v>
          </cell>
          <cell r="R184" t="b">
            <v>0</v>
          </cell>
          <cell r="S184">
            <v>4.3504699547254817E-4</v>
          </cell>
          <cell r="T184" t="b">
            <v>1</v>
          </cell>
          <cell r="U184" t="b">
            <v>0</v>
          </cell>
          <cell r="V184">
            <v>4.3504699547254817E-4</v>
          </cell>
          <cell r="W184" t="b">
            <v>1</v>
          </cell>
          <cell r="X184">
            <v>0.97302489038148599</v>
          </cell>
          <cell r="Y184" t="b">
            <v>0</v>
          </cell>
          <cell r="Z184">
            <v>0</v>
          </cell>
          <cell r="AA184" t="b">
            <v>0</v>
          </cell>
          <cell r="AB184">
            <v>4.350469954725486E-4</v>
          </cell>
          <cell r="AC184">
            <v>0.97302489038148621</v>
          </cell>
          <cell r="AD184" t="b">
            <v>0</v>
          </cell>
          <cell r="AE184">
            <v>0</v>
          </cell>
          <cell r="AF184" t="b">
            <v>0</v>
          </cell>
          <cell r="AG184">
            <v>4.3504699547254844E-4</v>
          </cell>
          <cell r="AH184">
            <v>0.9730248903814861</v>
          </cell>
          <cell r="AI184" t="b">
            <v>0</v>
          </cell>
          <cell r="AJ184">
            <v>0</v>
          </cell>
          <cell r="AK184" t="b">
            <v>0</v>
          </cell>
          <cell r="AL184">
            <v>4.3504699547254865E-4</v>
          </cell>
          <cell r="AM184">
            <v>0.97302489038148621</v>
          </cell>
          <cell r="AN184" t="b">
            <v>0</v>
          </cell>
          <cell r="AO184">
            <v>4.3504699547254865E-4</v>
          </cell>
          <cell r="AP184">
            <v>4.3504699547254865E-4</v>
          </cell>
        </row>
        <row r="185">
          <cell r="C185">
            <v>291199</v>
          </cell>
          <cell r="D185">
            <v>132816</v>
          </cell>
          <cell r="E185" t="b">
            <v>0</v>
          </cell>
          <cell r="F185">
            <v>1</v>
          </cell>
          <cell r="G185">
            <v>41.35</v>
          </cell>
          <cell r="H185">
            <v>83658000</v>
          </cell>
          <cell r="I185">
            <v>0.92</v>
          </cell>
          <cell r="J185">
            <v>3182517636</v>
          </cell>
          <cell r="K185">
            <v>4.0164263986724297E-4</v>
          </cell>
          <cell r="L185">
            <v>3182517636</v>
          </cell>
          <cell r="M185">
            <v>1</v>
          </cell>
          <cell r="N185">
            <v>4.0164263986724297E-4</v>
          </cell>
          <cell r="O185" t="b">
            <v>0</v>
          </cell>
          <cell r="P185">
            <v>4.3420819529655177E-4</v>
          </cell>
          <cell r="Q185" t="b">
            <v>1</v>
          </cell>
          <cell r="R185" t="b">
            <v>0</v>
          </cell>
          <cell r="S185">
            <v>4.3420819529655183E-4</v>
          </cell>
          <cell r="T185" t="b">
            <v>1</v>
          </cell>
          <cell r="U185" t="b">
            <v>0</v>
          </cell>
          <cell r="V185">
            <v>4.3420819529655183E-4</v>
          </cell>
          <cell r="W185" t="b">
            <v>1</v>
          </cell>
          <cell r="X185">
            <v>0.97345909857678259</v>
          </cell>
          <cell r="Y185" t="b">
            <v>0</v>
          </cell>
          <cell r="Z185">
            <v>0</v>
          </cell>
          <cell r="AA185" t="b">
            <v>0</v>
          </cell>
          <cell r="AB185">
            <v>4.3420819529655221E-4</v>
          </cell>
          <cell r="AC185">
            <v>0.97345909857678281</v>
          </cell>
          <cell r="AD185" t="b">
            <v>0</v>
          </cell>
          <cell r="AE185">
            <v>0</v>
          </cell>
          <cell r="AF185" t="b">
            <v>0</v>
          </cell>
          <cell r="AG185">
            <v>4.3420819529655204E-4</v>
          </cell>
          <cell r="AH185">
            <v>0.9734590985767827</v>
          </cell>
          <cell r="AI185" t="b">
            <v>0</v>
          </cell>
          <cell r="AJ185">
            <v>0</v>
          </cell>
          <cell r="AK185" t="b">
            <v>0</v>
          </cell>
          <cell r="AL185">
            <v>4.3420819529655231E-4</v>
          </cell>
          <cell r="AM185">
            <v>0.97345909857678281</v>
          </cell>
          <cell r="AN185" t="b">
            <v>0</v>
          </cell>
          <cell r="AO185">
            <v>4.3420819529655231E-4</v>
          </cell>
          <cell r="AP185">
            <v>4.3420819529655231E-4</v>
          </cell>
        </row>
        <row r="186">
          <cell r="C186">
            <v>328579</v>
          </cell>
          <cell r="D186">
            <v>139119</v>
          </cell>
          <cell r="E186" t="b">
            <v>0</v>
          </cell>
          <cell r="F186">
            <v>1</v>
          </cell>
          <cell r="G186">
            <v>17.03</v>
          </cell>
          <cell r="H186">
            <v>191929000</v>
          </cell>
          <cell r="I186">
            <v>0.95</v>
          </cell>
          <cell r="J186">
            <v>3105123326.5</v>
          </cell>
          <cell r="K186">
            <v>3.9187526122755947E-4</v>
          </cell>
          <cell r="L186">
            <v>3105123326.5</v>
          </cell>
          <cell r="M186">
            <v>1</v>
          </cell>
          <cell r="N186">
            <v>3.9187526122755947E-4</v>
          </cell>
          <cell r="O186" t="b">
            <v>0</v>
          </cell>
          <cell r="P186">
            <v>4.2364886859429506E-4</v>
          </cell>
          <cell r="Q186" t="b">
            <v>1</v>
          </cell>
          <cell r="R186" t="b">
            <v>0</v>
          </cell>
          <cell r="S186">
            <v>4.2364886859429512E-4</v>
          </cell>
          <cell r="T186" t="b">
            <v>1</v>
          </cell>
          <cell r="U186" t="b">
            <v>0</v>
          </cell>
          <cell r="V186">
            <v>4.2364886859429512E-4</v>
          </cell>
          <cell r="W186" t="b">
            <v>1</v>
          </cell>
          <cell r="X186">
            <v>0.97388274744537684</v>
          </cell>
          <cell r="Y186" t="b">
            <v>0</v>
          </cell>
          <cell r="Z186">
            <v>0</v>
          </cell>
          <cell r="AA186" t="b">
            <v>0</v>
          </cell>
          <cell r="AB186">
            <v>4.2364886859429549E-4</v>
          </cell>
          <cell r="AC186">
            <v>0.97388274744537706</v>
          </cell>
          <cell r="AD186" t="b">
            <v>0</v>
          </cell>
          <cell r="AE186">
            <v>0</v>
          </cell>
          <cell r="AF186" t="b">
            <v>0</v>
          </cell>
          <cell r="AG186">
            <v>4.2364886859429533E-4</v>
          </cell>
          <cell r="AH186">
            <v>0.97388274744537695</v>
          </cell>
          <cell r="AI186" t="b">
            <v>0</v>
          </cell>
          <cell r="AJ186">
            <v>0</v>
          </cell>
          <cell r="AK186" t="b">
            <v>0</v>
          </cell>
          <cell r="AL186">
            <v>4.2364886859429555E-4</v>
          </cell>
          <cell r="AM186">
            <v>0.97388274744537706</v>
          </cell>
          <cell r="AN186" t="b">
            <v>0</v>
          </cell>
          <cell r="AO186">
            <v>4.2364886859429555E-4</v>
          </cell>
          <cell r="AP186">
            <v>4.2364886859429555E-4</v>
          </cell>
        </row>
        <row r="187">
          <cell r="C187">
            <v>7485</v>
          </cell>
          <cell r="D187">
            <v>14760</v>
          </cell>
          <cell r="E187" t="b">
            <v>0</v>
          </cell>
          <cell r="F187">
            <v>1</v>
          </cell>
          <cell r="G187">
            <v>87.92</v>
          </cell>
          <cell r="H187">
            <v>38299000</v>
          </cell>
          <cell r="I187">
            <v>0.91</v>
          </cell>
          <cell r="J187">
            <v>3064195752.8000002</v>
          </cell>
          <cell r="K187">
            <v>3.8671008678884376E-4</v>
          </cell>
          <cell r="L187">
            <v>3064195752.8000002</v>
          </cell>
          <cell r="M187">
            <v>1</v>
          </cell>
          <cell r="N187">
            <v>3.8671008678884376E-4</v>
          </cell>
          <cell r="O187" t="b">
            <v>0</v>
          </cell>
          <cell r="P187">
            <v>4.1806489705141324E-4</v>
          </cell>
          <cell r="Q187" t="b">
            <v>1</v>
          </cell>
          <cell r="R187" t="b">
            <v>0</v>
          </cell>
          <cell r="S187">
            <v>4.180648970514133E-4</v>
          </cell>
          <cell r="T187" t="b">
            <v>1</v>
          </cell>
          <cell r="U187" t="b">
            <v>0</v>
          </cell>
          <cell r="V187">
            <v>4.180648970514133E-4</v>
          </cell>
          <cell r="W187" t="b">
            <v>1</v>
          </cell>
          <cell r="X187">
            <v>0.97430081234242827</v>
          </cell>
          <cell r="Y187" t="b">
            <v>0</v>
          </cell>
          <cell r="Z187">
            <v>0</v>
          </cell>
          <cell r="AA187" t="b">
            <v>0</v>
          </cell>
          <cell r="AB187">
            <v>4.1806489705141373E-4</v>
          </cell>
          <cell r="AC187">
            <v>0.97430081234242849</v>
          </cell>
          <cell r="AD187" t="b">
            <v>0</v>
          </cell>
          <cell r="AE187">
            <v>0</v>
          </cell>
          <cell r="AF187" t="b">
            <v>0</v>
          </cell>
          <cell r="AG187">
            <v>4.1806489705141357E-4</v>
          </cell>
          <cell r="AH187">
            <v>0.97430081234242838</v>
          </cell>
          <cell r="AI187" t="b">
            <v>0</v>
          </cell>
          <cell r="AJ187">
            <v>0</v>
          </cell>
          <cell r="AK187" t="b">
            <v>0</v>
          </cell>
          <cell r="AL187">
            <v>4.1806489705141378E-4</v>
          </cell>
          <cell r="AM187">
            <v>0.97430081234242849</v>
          </cell>
          <cell r="AN187" t="b">
            <v>0</v>
          </cell>
          <cell r="AO187">
            <v>4.1806489705141378E-4</v>
          </cell>
          <cell r="AP187">
            <v>4.1806489705141378E-4</v>
          </cell>
        </row>
        <row r="188">
          <cell r="C188">
            <v>30958</v>
          </cell>
          <cell r="D188">
            <v>1916</v>
          </cell>
          <cell r="E188" t="b">
            <v>0</v>
          </cell>
          <cell r="F188">
            <v>1</v>
          </cell>
          <cell r="G188">
            <v>116.81</v>
          </cell>
          <cell r="H188">
            <v>25683000</v>
          </cell>
          <cell r="I188">
            <v>1</v>
          </cell>
          <cell r="J188">
            <v>3000031230</v>
          </cell>
          <cell r="K188">
            <v>3.7861234428721702E-4</v>
          </cell>
          <cell r="L188">
            <v>3000031230</v>
          </cell>
          <cell r="M188">
            <v>1</v>
          </cell>
          <cell r="N188">
            <v>3.7861234428721702E-4</v>
          </cell>
          <cell r="O188" t="b">
            <v>0</v>
          </cell>
          <cell r="P188">
            <v>4.093105821241691E-4</v>
          </cell>
          <cell r="Q188" t="b">
            <v>1</v>
          </cell>
          <cell r="R188" t="b">
            <v>0</v>
          </cell>
          <cell r="S188">
            <v>4.093105821241692E-4</v>
          </cell>
          <cell r="T188" t="b">
            <v>1</v>
          </cell>
          <cell r="U188" t="b">
            <v>0</v>
          </cell>
          <cell r="V188">
            <v>4.093105821241692E-4</v>
          </cell>
          <cell r="W188" t="b">
            <v>1</v>
          </cell>
          <cell r="X188">
            <v>0.97471012292455239</v>
          </cell>
          <cell r="Y188" t="b">
            <v>0</v>
          </cell>
          <cell r="Z188">
            <v>0</v>
          </cell>
          <cell r="AA188" t="b">
            <v>0</v>
          </cell>
          <cell r="AB188">
            <v>4.0931058212416958E-4</v>
          </cell>
          <cell r="AC188">
            <v>0.97471012292455261</v>
          </cell>
          <cell r="AD188" t="b">
            <v>0</v>
          </cell>
          <cell r="AE188">
            <v>0</v>
          </cell>
          <cell r="AF188" t="b">
            <v>0</v>
          </cell>
          <cell r="AG188">
            <v>4.0931058212416942E-4</v>
          </cell>
          <cell r="AH188">
            <v>0.9747101229245525</v>
          </cell>
          <cell r="AI188" t="b">
            <v>0</v>
          </cell>
          <cell r="AJ188">
            <v>0</v>
          </cell>
          <cell r="AK188" t="b">
            <v>0</v>
          </cell>
          <cell r="AL188">
            <v>4.0931058212416969E-4</v>
          </cell>
          <cell r="AM188">
            <v>0.97471012292455261</v>
          </cell>
          <cell r="AN188" t="b">
            <v>0</v>
          </cell>
          <cell r="AO188">
            <v>4.0931058212416969E-4</v>
          </cell>
          <cell r="AP188">
            <v>4.0931058212416969E-4</v>
          </cell>
        </row>
        <row r="189">
          <cell r="C189">
            <v>43987</v>
          </cell>
          <cell r="D189">
            <v>3016</v>
          </cell>
          <cell r="E189" t="b">
            <v>0</v>
          </cell>
          <cell r="F189">
            <v>1</v>
          </cell>
          <cell r="G189">
            <v>70.349999999999994</v>
          </cell>
          <cell r="H189">
            <v>45482000</v>
          </cell>
          <cell r="I189">
            <v>0.93</v>
          </cell>
          <cell r="J189">
            <v>2975682590.9999995</v>
          </cell>
          <cell r="K189">
            <v>3.755394778450922E-4</v>
          </cell>
          <cell r="L189">
            <v>2975682590.9999995</v>
          </cell>
          <cell r="M189">
            <v>1</v>
          </cell>
          <cell r="N189">
            <v>3.755394778450922E-4</v>
          </cell>
          <cell r="O189" t="b">
            <v>0</v>
          </cell>
          <cell r="P189">
            <v>4.0598856483869516E-4</v>
          </cell>
          <cell r="Q189" t="b">
            <v>1</v>
          </cell>
          <cell r="R189" t="b">
            <v>0</v>
          </cell>
          <cell r="S189">
            <v>4.0598856483869521E-4</v>
          </cell>
          <cell r="T189" t="b">
            <v>1</v>
          </cell>
          <cell r="U189" t="b">
            <v>0</v>
          </cell>
          <cell r="V189">
            <v>4.0598856483869521E-4</v>
          </cell>
          <cell r="W189" t="b">
            <v>1</v>
          </cell>
          <cell r="X189">
            <v>0.97511611148939104</v>
          </cell>
          <cell r="Y189" t="b">
            <v>0</v>
          </cell>
          <cell r="Z189">
            <v>0</v>
          </cell>
          <cell r="AA189" t="b">
            <v>0</v>
          </cell>
          <cell r="AB189">
            <v>4.0598856483869559E-4</v>
          </cell>
          <cell r="AC189">
            <v>0.97511611148939126</v>
          </cell>
          <cell r="AD189" t="b">
            <v>0</v>
          </cell>
          <cell r="AE189">
            <v>0</v>
          </cell>
          <cell r="AF189" t="b">
            <v>0</v>
          </cell>
          <cell r="AG189">
            <v>4.0598856483869543E-4</v>
          </cell>
          <cell r="AH189">
            <v>0.97511611148939115</v>
          </cell>
          <cell r="AI189" t="b">
            <v>0</v>
          </cell>
          <cell r="AJ189">
            <v>0</v>
          </cell>
          <cell r="AK189" t="b">
            <v>0</v>
          </cell>
          <cell r="AL189">
            <v>4.0598856483869565E-4</v>
          </cell>
          <cell r="AM189">
            <v>0.97511611148939126</v>
          </cell>
          <cell r="AN189" t="b">
            <v>0</v>
          </cell>
          <cell r="AO189">
            <v>4.0598856483869565E-4</v>
          </cell>
          <cell r="AP189">
            <v>4.0598856483869565E-4</v>
          </cell>
        </row>
        <row r="190">
          <cell r="C190">
            <v>25536</v>
          </cell>
          <cell r="D190">
            <v>8794</v>
          </cell>
          <cell r="E190" t="b">
            <v>0</v>
          </cell>
          <cell r="F190">
            <v>1</v>
          </cell>
          <cell r="G190">
            <v>44.39</v>
          </cell>
          <cell r="H190">
            <v>66820000</v>
          </cell>
          <cell r="I190">
            <v>1</v>
          </cell>
          <cell r="J190">
            <v>2966139800</v>
          </cell>
          <cell r="K190">
            <v>3.7433515089161821E-4</v>
          </cell>
          <cell r="L190">
            <v>2966139800</v>
          </cell>
          <cell r="M190">
            <v>1</v>
          </cell>
          <cell r="N190">
            <v>3.7433515089161821E-4</v>
          </cell>
          <cell r="O190" t="b">
            <v>0</v>
          </cell>
          <cell r="P190">
            <v>4.0468658994582084E-4</v>
          </cell>
          <cell r="Q190" t="b">
            <v>1</v>
          </cell>
          <cell r="R190" t="b">
            <v>0</v>
          </cell>
          <cell r="S190">
            <v>4.0468658994582089E-4</v>
          </cell>
          <cell r="T190" t="b">
            <v>1</v>
          </cell>
          <cell r="U190" t="b">
            <v>0</v>
          </cell>
          <cell r="V190">
            <v>4.0468658994582089E-4</v>
          </cell>
          <cell r="W190" t="b">
            <v>1</v>
          </cell>
          <cell r="X190">
            <v>0.97552079807933689</v>
          </cell>
          <cell r="Y190" t="b">
            <v>0</v>
          </cell>
          <cell r="Z190">
            <v>0</v>
          </cell>
          <cell r="AA190" t="b">
            <v>0</v>
          </cell>
          <cell r="AB190">
            <v>4.0468658994582127E-4</v>
          </cell>
          <cell r="AC190">
            <v>0.97552079807933711</v>
          </cell>
          <cell r="AD190" t="b">
            <v>0</v>
          </cell>
          <cell r="AE190">
            <v>0</v>
          </cell>
          <cell r="AF190" t="b">
            <v>0</v>
          </cell>
          <cell r="AG190">
            <v>4.0468658994582111E-4</v>
          </cell>
          <cell r="AH190">
            <v>0.975520798079337</v>
          </cell>
          <cell r="AI190" t="b">
            <v>0</v>
          </cell>
          <cell r="AJ190">
            <v>0</v>
          </cell>
          <cell r="AK190" t="b">
            <v>0</v>
          </cell>
          <cell r="AL190">
            <v>4.0468658994582133E-4</v>
          </cell>
          <cell r="AM190">
            <v>0.97552079807933711</v>
          </cell>
          <cell r="AN190" t="b">
            <v>0</v>
          </cell>
          <cell r="AO190">
            <v>4.0468658994582133E-4</v>
          </cell>
          <cell r="AP190">
            <v>4.0468658994582133E-4</v>
          </cell>
        </row>
        <row r="191">
          <cell r="C191">
            <v>16030</v>
          </cell>
          <cell r="D191">
            <v>15191</v>
          </cell>
          <cell r="E191" t="b">
            <v>0</v>
          </cell>
          <cell r="F191">
            <v>1</v>
          </cell>
          <cell r="G191">
            <v>24.99</v>
          </cell>
          <cell r="H191">
            <v>116425000</v>
          </cell>
          <cell r="I191">
            <v>1</v>
          </cell>
          <cell r="J191">
            <v>2909460750</v>
          </cell>
          <cell r="K191">
            <v>3.6718209602409527E-4</v>
          </cell>
          <cell r="L191">
            <v>2909460750</v>
          </cell>
          <cell r="M191">
            <v>1</v>
          </cell>
          <cell r="N191">
            <v>3.6718209602409527E-4</v>
          </cell>
          <cell r="O191" t="b">
            <v>0</v>
          </cell>
          <cell r="P191">
            <v>3.9695355879676013E-4</v>
          </cell>
          <cell r="Q191" t="b">
            <v>1</v>
          </cell>
          <cell r="R191" t="b">
            <v>0</v>
          </cell>
          <cell r="S191">
            <v>3.9695355879676019E-4</v>
          </cell>
          <cell r="T191" t="b">
            <v>1</v>
          </cell>
          <cell r="U191" t="b">
            <v>0</v>
          </cell>
          <cell r="V191">
            <v>3.9695355879676019E-4</v>
          </cell>
          <cell r="W191" t="b">
            <v>1</v>
          </cell>
          <cell r="X191">
            <v>0.97591775163813366</v>
          </cell>
          <cell r="Y191" t="b">
            <v>0</v>
          </cell>
          <cell r="Z191">
            <v>0</v>
          </cell>
          <cell r="AA191" t="b">
            <v>0</v>
          </cell>
          <cell r="AB191">
            <v>3.9695355879676051E-4</v>
          </cell>
          <cell r="AC191">
            <v>0.97591775163813388</v>
          </cell>
          <cell r="AD191" t="b">
            <v>0</v>
          </cell>
          <cell r="AE191">
            <v>0</v>
          </cell>
          <cell r="AF191" t="b">
            <v>0</v>
          </cell>
          <cell r="AG191">
            <v>3.969535587967604E-4</v>
          </cell>
          <cell r="AH191">
            <v>0.97591775163813377</v>
          </cell>
          <cell r="AI191" t="b">
            <v>0</v>
          </cell>
          <cell r="AJ191">
            <v>0</v>
          </cell>
          <cell r="AK191" t="b">
            <v>0</v>
          </cell>
          <cell r="AL191">
            <v>3.9695355879676067E-4</v>
          </cell>
          <cell r="AM191">
            <v>0.97591775163813388</v>
          </cell>
          <cell r="AN191" t="b">
            <v>0</v>
          </cell>
          <cell r="AO191">
            <v>3.9695355879676067E-4</v>
          </cell>
          <cell r="AP191">
            <v>3.9695355879676067E-4</v>
          </cell>
        </row>
        <row r="192">
          <cell r="C192">
            <v>5554</v>
          </cell>
          <cell r="D192">
            <v>7326</v>
          </cell>
          <cell r="E192" t="b">
            <v>0</v>
          </cell>
          <cell r="F192">
            <v>1</v>
          </cell>
          <cell r="G192">
            <v>82</v>
          </cell>
          <cell r="H192">
            <v>34746000</v>
          </cell>
          <cell r="I192">
            <v>1</v>
          </cell>
          <cell r="J192">
            <v>2849172000</v>
          </cell>
          <cell r="K192">
            <v>3.595734869058342E-4</v>
          </cell>
          <cell r="L192">
            <v>2849172000</v>
          </cell>
          <cell r="M192">
            <v>1</v>
          </cell>
          <cell r="N192">
            <v>3.595734869058342E-4</v>
          </cell>
          <cell r="O192" t="b">
            <v>0</v>
          </cell>
          <cell r="P192">
            <v>3.8872803663843292E-4</v>
          </cell>
          <cell r="Q192" t="b">
            <v>1</v>
          </cell>
          <cell r="R192" t="b">
            <v>0</v>
          </cell>
          <cell r="S192">
            <v>3.8872803663843303E-4</v>
          </cell>
          <cell r="T192" t="b">
            <v>1</v>
          </cell>
          <cell r="U192" t="b">
            <v>0</v>
          </cell>
          <cell r="V192">
            <v>3.8872803663843303E-4</v>
          </cell>
          <cell r="W192" t="b">
            <v>1</v>
          </cell>
          <cell r="X192">
            <v>0.97630647967477213</v>
          </cell>
          <cell r="Y192" t="b">
            <v>0</v>
          </cell>
          <cell r="Z192">
            <v>0</v>
          </cell>
          <cell r="AA192" t="b">
            <v>0</v>
          </cell>
          <cell r="AB192">
            <v>3.8872803663843336E-4</v>
          </cell>
          <cell r="AC192">
            <v>0.97630647967477235</v>
          </cell>
          <cell r="AD192" t="b">
            <v>0</v>
          </cell>
          <cell r="AE192">
            <v>0</v>
          </cell>
          <cell r="AF192" t="b">
            <v>0</v>
          </cell>
          <cell r="AG192">
            <v>3.8872803663843325E-4</v>
          </cell>
          <cell r="AH192">
            <v>0.97630647967477224</v>
          </cell>
          <cell r="AI192" t="b">
            <v>0</v>
          </cell>
          <cell r="AJ192">
            <v>0</v>
          </cell>
          <cell r="AK192" t="b">
            <v>0</v>
          </cell>
          <cell r="AL192">
            <v>3.8872803663843341E-4</v>
          </cell>
          <cell r="AM192">
            <v>0.97630647967477235</v>
          </cell>
          <cell r="AN192" t="b">
            <v>0</v>
          </cell>
          <cell r="AO192">
            <v>3.8872803663843341E-4</v>
          </cell>
          <cell r="AP192">
            <v>3.8872803663843341E-4</v>
          </cell>
        </row>
        <row r="193">
          <cell r="C193">
            <v>226249</v>
          </cell>
          <cell r="D193">
            <v>118956</v>
          </cell>
          <cell r="E193" t="b">
            <v>0</v>
          </cell>
          <cell r="F193">
            <v>1</v>
          </cell>
          <cell r="G193">
            <v>44.05</v>
          </cell>
          <cell r="H193">
            <v>64012000</v>
          </cell>
          <cell r="I193">
            <v>1</v>
          </cell>
          <cell r="J193">
            <v>2819728600</v>
          </cell>
          <cell r="K193">
            <v>3.5585764735512849E-4</v>
          </cell>
          <cell r="L193">
            <v>2819728600</v>
          </cell>
          <cell r="M193">
            <v>1</v>
          </cell>
          <cell r="N193">
            <v>3.5585764735512849E-4</v>
          </cell>
          <cell r="O193" t="b">
            <v>0</v>
          </cell>
          <cell r="P193">
            <v>3.8471091339211435E-4</v>
          </cell>
          <cell r="Q193" t="b">
            <v>1</v>
          </cell>
          <cell r="R193" t="b">
            <v>0</v>
          </cell>
          <cell r="S193">
            <v>3.8471091339211441E-4</v>
          </cell>
          <cell r="T193" t="b">
            <v>1</v>
          </cell>
          <cell r="U193" t="b">
            <v>0</v>
          </cell>
          <cell r="V193">
            <v>3.8471091339211441E-4</v>
          </cell>
          <cell r="W193" t="b">
            <v>1</v>
          </cell>
          <cell r="X193">
            <v>0.97669119058816423</v>
          </cell>
          <cell r="Y193" t="b">
            <v>0</v>
          </cell>
          <cell r="Z193">
            <v>0</v>
          </cell>
          <cell r="AA193" t="b">
            <v>0</v>
          </cell>
          <cell r="AB193">
            <v>3.8471091339211479E-4</v>
          </cell>
          <cell r="AC193">
            <v>0.97669119058816445</v>
          </cell>
          <cell r="AD193" t="b">
            <v>0</v>
          </cell>
          <cell r="AE193">
            <v>0</v>
          </cell>
          <cell r="AF193" t="b">
            <v>0</v>
          </cell>
          <cell r="AG193">
            <v>3.8471091339211468E-4</v>
          </cell>
          <cell r="AH193">
            <v>0.97669119058816434</v>
          </cell>
          <cell r="AI193" t="b">
            <v>0</v>
          </cell>
          <cell r="AJ193">
            <v>0</v>
          </cell>
          <cell r="AK193" t="b">
            <v>0</v>
          </cell>
          <cell r="AL193">
            <v>3.8471091339211495E-4</v>
          </cell>
          <cell r="AM193">
            <v>0.97669119058816445</v>
          </cell>
          <cell r="AN193" t="b">
            <v>0</v>
          </cell>
          <cell r="AO193">
            <v>3.8471091339211495E-4</v>
          </cell>
          <cell r="AP193">
            <v>3.8471091339211495E-4</v>
          </cell>
        </row>
        <row r="194">
          <cell r="C194">
            <v>576267</v>
          </cell>
          <cell r="D194">
            <v>161149</v>
          </cell>
          <cell r="E194" t="b">
            <v>0</v>
          </cell>
          <cell r="F194">
            <v>1</v>
          </cell>
          <cell r="G194">
            <v>24.1</v>
          </cell>
          <cell r="H194">
            <v>164051000</v>
          </cell>
          <cell r="I194">
            <v>0.69</v>
          </cell>
          <cell r="J194">
            <v>2728004079</v>
          </cell>
          <cell r="K194">
            <v>3.4428175588534801E-4</v>
          </cell>
          <cell r="L194">
            <v>2728004079</v>
          </cell>
          <cell r="M194">
            <v>1</v>
          </cell>
          <cell r="N194">
            <v>3.4428175588534801E-4</v>
          </cell>
          <cell r="O194" t="b">
            <v>0</v>
          </cell>
          <cell r="P194">
            <v>3.7219643797261329E-4</v>
          </cell>
          <cell r="Q194" t="b">
            <v>1</v>
          </cell>
          <cell r="R194" t="b">
            <v>0</v>
          </cell>
          <cell r="S194">
            <v>3.721964379726134E-4</v>
          </cell>
          <cell r="T194" t="b">
            <v>1</v>
          </cell>
          <cell r="U194" t="b">
            <v>0</v>
          </cell>
          <cell r="V194">
            <v>3.721964379726134E-4</v>
          </cell>
          <cell r="W194" t="b">
            <v>1</v>
          </cell>
          <cell r="X194">
            <v>0.97706338702613682</v>
          </cell>
          <cell r="Y194" t="b">
            <v>0</v>
          </cell>
          <cell r="Z194">
            <v>0</v>
          </cell>
          <cell r="AA194" t="b">
            <v>0</v>
          </cell>
          <cell r="AB194">
            <v>3.7219643797261373E-4</v>
          </cell>
          <cell r="AC194">
            <v>0.97706338702613704</v>
          </cell>
          <cell r="AD194" t="b">
            <v>0</v>
          </cell>
          <cell r="AE194">
            <v>0</v>
          </cell>
          <cell r="AF194" t="b">
            <v>0</v>
          </cell>
          <cell r="AG194">
            <v>3.7219643797261362E-4</v>
          </cell>
          <cell r="AH194">
            <v>0.97706338702613693</v>
          </cell>
          <cell r="AI194" t="b">
            <v>0</v>
          </cell>
          <cell r="AJ194">
            <v>0</v>
          </cell>
          <cell r="AK194" t="b">
            <v>0</v>
          </cell>
          <cell r="AL194">
            <v>3.7219643797261378E-4</v>
          </cell>
          <cell r="AM194">
            <v>0.97706338702613704</v>
          </cell>
          <cell r="AN194" t="b">
            <v>0</v>
          </cell>
          <cell r="AO194">
            <v>3.7219643797261378E-4</v>
          </cell>
          <cell r="AP194">
            <v>3.7219643797261378E-4</v>
          </cell>
        </row>
        <row r="195">
          <cell r="C195">
            <v>307578</v>
          </cell>
          <cell r="D195">
            <v>136351</v>
          </cell>
          <cell r="E195" t="b">
            <v>0</v>
          </cell>
          <cell r="F195">
            <v>1</v>
          </cell>
          <cell r="G195">
            <v>79.400000000000006</v>
          </cell>
          <cell r="H195">
            <v>38979000</v>
          </cell>
          <cell r="I195">
            <v>0.84</v>
          </cell>
          <cell r="J195">
            <v>2599743384</v>
          </cell>
          <cell r="K195">
            <v>3.2809489691926392E-4</v>
          </cell>
          <cell r="L195">
            <v>2599743384</v>
          </cell>
          <cell r="M195">
            <v>1</v>
          </cell>
          <cell r="N195">
            <v>3.2809489691926392E-4</v>
          </cell>
          <cell r="O195" t="b">
            <v>0</v>
          </cell>
          <cell r="P195">
            <v>3.5469713356233866E-4</v>
          </cell>
          <cell r="Q195" t="b">
            <v>1</v>
          </cell>
          <cell r="R195" t="b">
            <v>0</v>
          </cell>
          <cell r="S195">
            <v>3.5469713356233872E-4</v>
          </cell>
          <cell r="T195" t="b">
            <v>1</v>
          </cell>
          <cell r="U195" t="b">
            <v>0</v>
          </cell>
          <cell r="V195">
            <v>3.5469713356233872E-4</v>
          </cell>
          <cell r="W195" t="b">
            <v>1</v>
          </cell>
          <cell r="X195">
            <v>0.97741808415969911</v>
          </cell>
          <cell r="Y195" t="b">
            <v>0</v>
          </cell>
          <cell r="Z195">
            <v>0</v>
          </cell>
          <cell r="AA195" t="b">
            <v>0</v>
          </cell>
          <cell r="AB195">
            <v>3.5469713356233904E-4</v>
          </cell>
          <cell r="AC195">
            <v>0.97741808415969933</v>
          </cell>
          <cell r="AD195" t="b">
            <v>0</v>
          </cell>
          <cell r="AE195">
            <v>0</v>
          </cell>
          <cell r="AF195" t="b">
            <v>0</v>
          </cell>
          <cell r="AG195">
            <v>3.5469713356233888E-4</v>
          </cell>
          <cell r="AH195">
            <v>0.97741808415969922</v>
          </cell>
          <cell r="AI195" t="b">
            <v>0</v>
          </cell>
          <cell r="AJ195">
            <v>0</v>
          </cell>
          <cell r="AK195" t="b">
            <v>0</v>
          </cell>
          <cell r="AL195">
            <v>3.5469713356233909E-4</v>
          </cell>
          <cell r="AM195">
            <v>0.97741808415969933</v>
          </cell>
          <cell r="AN195" t="b">
            <v>0</v>
          </cell>
          <cell r="AO195">
            <v>3.5469713356233909E-4</v>
          </cell>
          <cell r="AP195">
            <v>3.5469713356233909E-4</v>
          </cell>
        </row>
        <row r="196">
          <cell r="C196">
            <v>15368</v>
          </cell>
          <cell r="D196">
            <v>292</v>
          </cell>
          <cell r="E196" t="b">
            <v>0</v>
          </cell>
          <cell r="F196">
            <v>1</v>
          </cell>
          <cell r="G196">
            <v>65.87</v>
          </cell>
          <cell r="H196">
            <v>39329000</v>
          </cell>
          <cell r="I196">
            <v>1</v>
          </cell>
          <cell r="J196">
            <v>2590601230</v>
          </cell>
          <cell r="K196">
            <v>3.2694113147737058E-4</v>
          </cell>
          <cell r="L196">
            <v>2590601230</v>
          </cell>
          <cell r="M196">
            <v>1</v>
          </cell>
          <cell r="N196">
            <v>3.2694113147737058E-4</v>
          </cell>
          <cell r="O196" t="b">
            <v>0</v>
          </cell>
          <cell r="P196">
            <v>3.5344981975500583E-4</v>
          </cell>
          <cell r="Q196" t="b">
            <v>1</v>
          </cell>
          <cell r="R196" t="b">
            <v>0</v>
          </cell>
          <cell r="S196">
            <v>3.5344981975500588E-4</v>
          </cell>
          <cell r="T196" t="b">
            <v>1</v>
          </cell>
          <cell r="U196" t="b">
            <v>0</v>
          </cell>
          <cell r="V196">
            <v>3.5344981975500588E-4</v>
          </cell>
          <cell r="W196" t="b">
            <v>1</v>
          </cell>
          <cell r="X196">
            <v>0.97777153397945415</v>
          </cell>
          <cell r="Y196" t="b">
            <v>0</v>
          </cell>
          <cell r="Z196">
            <v>0</v>
          </cell>
          <cell r="AA196" t="b">
            <v>0</v>
          </cell>
          <cell r="AB196">
            <v>3.5344981975500621E-4</v>
          </cell>
          <cell r="AC196">
            <v>0.97777153397945438</v>
          </cell>
          <cell r="AD196" t="b">
            <v>0</v>
          </cell>
          <cell r="AE196">
            <v>0</v>
          </cell>
          <cell r="AF196" t="b">
            <v>0</v>
          </cell>
          <cell r="AG196">
            <v>3.534498197550061E-4</v>
          </cell>
          <cell r="AH196">
            <v>0.97777153397945427</v>
          </cell>
          <cell r="AI196" t="b">
            <v>0</v>
          </cell>
          <cell r="AJ196">
            <v>0</v>
          </cell>
          <cell r="AK196" t="b">
            <v>0</v>
          </cell>
          <cell r="AL196">
            <v>3.5344981975500626E-4</v>
          </cell>
          <cell r="AM196">
            <v>0.97777153397945438</v>
          </cell>
          <cell r="AN196" t="b">
            <v>0</v>
          </cell>
          <cell r="AO196">
            <v>3.5344981975500626E-4</v>
          </cell>
          <cell r="AP196">
            <v>3.5344981975500626E-4</v>
          </cell>
        </row>
        <row r="197">
          <cell r="C197">
            <v>20228</v>
          </cell>
          <cell r="D197">
            <v>15427</v>
          </cell>
          <cell r="E197" t="b">
            <v>0</v>
          </cell>
          <cell r="F197">
            <v>1</v>
          </cell>
          <cell r="G197">
            <v>46.95</v>
          </cell>
          <cell r="H197">
            <v>62545000</v>
          </cell>
          <cell r="I197">
            <v>0.88</v>
          </cell>
          <cell r="J197">
            <v>2584109220</v>
          </cell>
          <cell r="K197">
            <v>3.2612182163130739E-4</v>
          </cell>
          <cell r="L197">
            <v>2584109220</v>
          </cell>
          <cell r="M197">
            <v>1</v>
          </cell>
          <cell r="N197">
            <v>3.2612182163130739E-4</v>
          </cell>
          <cell r="O197" t="b">
            <v>0</v>
          </cell>
          <cell r="P197">
            <v>3.5256407951147638E-4</v>
          </cell>
          <cell r="Q197" t="b">
            <v>1</v>
          </cell>
          <cell r="R197" t="b">
            <v>0</v>
          </cell>
          <cell r="S197">
            <v>3.5256407951147638E-4</v>
          </cell>
          <cell r="T197" t="b">
            <v>1</v>
          </cell>
          <cell r="U197" t="b">
            <v>0</v>
          </cell>
          <cell r="V197">
            <v>3.5256407951147638E-4</v>
          </cell>
          <cell r="W197" t="b">
            <v>1</v>
          </cell>
          <cell r="X197">
            <v>0.97812409805896561</v>
          </cell>
          <cell r="Y197" t="b">
            <v>0</v>
          </cell>
          <cell r="Z197">
            <v>0</v>
          </cell>
          <cell r="AA197" t="b">
            <v>0</v>
          </cell>
          <cell r="AB197">
            <v>3.525640795114767E-4</v>
          </cell>
          <cell r="AC197">
            <v>0.97812409805896583</v>
          </cell>
          <cell r="AD197" t="b">
            <v>0</v>
          </cell>
          <cell r="AE197">
            <v>0</v>
          </cell>
          <cell r="AF197" t="b">
            <v>0</v>
          </cell>
          <cell r="AG197">
            <v>3.5256407951147659E-4</v>
          </cell>
          <cell r="AH197">
            <v>0.97812409805896572</v>
          </cell>
          <cell r="AI197" t="b">
            <v>0</v>
          </cell>
          <cell r="AJ197">
            <v>0</v>
          </cell>
          <cell r="AK197" t="b">
            <v>0</v>
          </cell>
          <cell r="AL197">
            <v>3.5256407951147676E-4</v>
          </cell>
          <cell r="AM197">
            <v>0.97812409805896583</v>
          </cell>
          <cell r="AN197" t="b">
            <v>0</v>
          </cell>
          <cell r="AO197">
            <v>3.5256407951147676E-4</v>
          </cell>
          <cell r="AP197">
            <v>3.5256407951147676E-4</v>
          </cell>
        </row>
        <row r="198">
          <cell r="C198">
            <v>272384</v>
          </cell>
          <cell r="D198">
            <v>124296</v>
          </cell>
          <cell r="E198" t="b">
            <v>0</v>
          </cell>
          <cell r="F198">
            <v>1</v>
          </cell>
          <cell r="G198">
            <v>49.12</v>
          </cell>
          <cell r="H198">
            <v>57693000</v>
          </cell>
          <cell r="I198">
            <v>0.91</v>
          </cell>
          <cell r="J198">
            <v>2578830945.5999999</v>
          </cell>
          <cell r="K198">
            <v>3.25455688617627E-4</v>
          </cell>
          <cell r="L198">
            <v>2578830945.5999999</v>
          </cell>
          <cell r="M198">
            <v>1</v>
          </cell>
          <cell r="N198">
            <v>3.25455688617627E-4</v>
          </cell>
          <cell r="O198" t="b">
            <v>0</v>
          </cell>
          <cell r="P198">
            <v>3.5184393581908055E-4</v>
          </cell>
          <cell r="Q198" t="b">
            <v>1</v>
          </cell>
          <cell r="R198" t="b">
            <v>0</v>
          </cell>
          <cell r="S198">
            <v>3.5184393581908061E-4</v>
          </cell>
          <cell r="T198" t="b">
            <v>1</v>
          </cell>
          <cell r="U198" t="b">
            <v>0</v>
          </cell>
          <cell r="V198">
            <v>3.5184393581908061E-4</v>
          </cell>
          <cell r="W198" t="b">
            <v>1</v>
          </cell>
          <cell r="X198">
            <v>0.97847594199478471</v>
          </cell>
          <cell r="Y198" t="b">
            <v>0</v>
          </cell>
          <cell r="Z198">
            <v>0</v>
          </cell>
          <cell r="AA198" t="b">
            <v>0</v>
          </cell>
          <cell r="AB198">
            <v>3.5184393581908093E-4</v>
          </cell>
          <cell r="AC198">
            <v>0.97847594199478494</v>
          </cell>
          <cell r="AD198" t="b">
            <v>0</v>
          </cell>
          <cell r="AE198">
            <v>0</v>
          </cell>
          <cell r="AF198" t="b">
            <v>0</v>
          </cell>
          <cell r="AG198">
            <v>3.5184393581908082E-4</v>
          </cell>
          <cell r="AH198">
            <v>0.97847594199478483</v>
          </cell>
          <cell r="AI198" t="b">
            <v>0</v>
          </cell>
          <cell r="AJ198">
            <v>0</v>
          </cell>
          <cell r="AK198" t="b">
            <v>0</v>
          </cell>
          <cell r="AL198">
            <v>3.5184393581908104E-4</v>
          </cell>
          <cell r="AM198">
            <v>0.97847594199478494</v>
          </cell>
          <cell r="AN198" t="b">
            <v>0</v>
          </cell>
          <cell r="AO198">
            <v>3.5184393581908104E-4</v>
          </cell>
          <cell r="AP198">
            <v>3.5184393581908104E-4</v>
          </cell>
        </row>
        <row r="199">
          <cell r="C199">
            <v>681117</v>
          </cell>
          <cell r="D199">
            <v>161959</v>
          </cell>
          <cell r="E199" t="b">
            <v>0</v>
          </cell>
          <cell r="F199">
            <v>1</v>
          </cell>
          <cell r="G199">
            <v>40.869999999999997</v>
          </cell>
          <cell r="H199">
            <v>67004000</v>
          </cell>
          <cell r="I199">
            <v>0.94</v>
          </cell>
          <cell r="J199">
            <v>2574146271.1999998</v>
          </cell>
          <cell r="K199">
            <v>3.2486446958661499E-4</v>
          </cell>
          <cell r="L199">
            <v>2574146271.1999998</v>
          </cell>
          <cell r="M199">
            <v>1</v>
          </cell>
          <cell r="N199">
            <v>3.2486446958661499E-4</v>
          </cell>
          <cell r="O199" t="b">
            <v>0</v>
          </cell>
          <cell r="P199">
            <v>3.5120478020411511E-4</v>
          </cell>
          <cell r="Q199" t="b">
            <v>1</v>
          </cell>
          <cell r="R199" t="b">
            <v>0</v>
          </cell>
          <cell r="S199">
            <v>3.5120478020411522E-4</v>
          </cell>
          <cell r="T199" t="b">
            <v>1</v>
          </cell>
          <cell r="U199" t="b">
            <v>0</v>
          </cell>
          <cell r="V199">
            <v>3.5120478020411522E-4</v>
          </cell>
          <cell r="W199" t="b">
            <v>1</v>
          </cell>
          <cell r="X199">
            <v>0.97882714677498883</v>
          </cell>
          <cell r="Y199" t="b">
            <v>0</v>
          </cell>
          <cell r="Z199">
            <v>0</v>
          </cell>
          <cell r="AA199" t="b">
            <v>0</v>
          </cell>
          <cell r="AB199">
            <v>3.5120478020411554E-4</v>
          </cell>
          <cell r="AC199">
            <v>0.97882714677498905</v>
          </cell>
          <cell r="AD199" t="b">
            <v>0</v>
          </cell>
          <cell r="AE199">
            <v>0</v>
          </cell>
          <cell r="AF199" t="b">
            <v>0</v>
          </cell>
          <cell r="AG199">
            <v>3.5120478020411543E-4</v>
          </cell>
          <cell r="AH199">
            <v>0.97882714677498894</v>
          </cell>
          <cell r="AI199" t="b">
            <v>0</v>
          </cell>
          <cell r="AJ199">
            <v>0</v>
          </cell>
          <cell r="AK199" t="b">
            <v>0</v>
          </cell>
          <cell r="AL199">
            <v>3.5120478020411559E-4</v>
          </cell>
          <cell r="AM199">
            <v>0.97882714677498905</v>
          </cell>
          <cell r="AN199" t="b">
            <v>0</v>
          </cell>
          <cell r="AO199">
            <v>3.5120478020411559E-4</v>
          </cell>
          <cell r="AP199">
            <v>3.5120478020411559E-4</v>
          </cell>
        </row>
        <row r="200">
          <cell r="C200">
            <v>41663</v>
          </cell>
          <cell r="D200">
            <v>15972</v>
          </cell>
          <cell r="E200" t="b">
            <v>0</v>
          </cell>
          <cell r="F200">
            <v>1</v>
          </cell>
          <cell r="G200">
            <v>22.84</v>
          </cell>
          <cell r="H200">
            <v>110740000</v>
          </cell>
          <cell r="I200">
            <v>1</v>
          </cell>
          <cell r="J200">
            <v>2529301600</v>
          </cell>
          <cell r="K200">
            <v>3.1920494647164348E-4</v>
          </cell>
          <cell r="L200">
            <v>2529301600</v>
          </cell>
          <cell r="M200">
            <v>1</v>
          </cell>
          <cell r="N200">
            <v>3.1920494647164348E-4</v>
          </cell>
          <cell r="O200" t="b">
            <v>0</v>
          </cell>
          <cell r="P200">
            <v>3.4508637773867176E-4</v>
          </cell>
          <cell r="Q200" t="b">
            <v>1</v>
          </cell>
          <cell r="R200" t="b">
            <v>0</v>
          </cell>
          <cell r="S200">
            <v>3.4508637773867187E-4</v>
          </cell>
          <cell r="T200" t="b">
            <v>1</v>
          </cell>
          <cell r="U200" t="b">
            <v>0</v>
          </cell>
          <cell r="V200">
            <v>3.4508637773867187E-4</v>
          </cell>
          <cell r="W200" t="b">
            <v>1</v>
          </cell>
          <cell r="X200">
            <v>0.9791722331527275</v>
          </cell>
          <cell r="Y200" t="b">
            <v>0</v>
          </cell>
          <cell r="Z200">
            <v>0</v>
          </cell>
          <cell r="AA200" t="b">
            <v>0</v>
          </cell>
          <cell r="AB200">
            <v>3.4508637773867214E-4</v>
          </cell>
          <cell r="AC200">
            <v>0.97917223315272772</v>
          </cell>
          <cell r="AD200" t="b">
            <v>0</v>
          </cell>
          <cell r="AE200">
            <v>0</v>
          </cell>
          <cell r="AF200" t="b">
            <v>0</v>
          </cell>
          <cell r="AG200">
            <v>3.4508637773867203E-4</v>
          </cell>
          <cell r="AH200">
            <v>0.97917223315272761</v>
          </cell>
          <cell r="AI200" t="b">
            <v>0</v>
          </cell>
          <cell r="AJ200">
            <v>0</v>
          </cell>
          <cell r="AK200" t="b">
            <v>0</v>
          </cell>
          <cell r="AL200">
            <v>3.4508637773867225E-4</v>
          </cell>
          <cell r="AM200">
            <v>0.97917223315272772</v>
          </cell>
          <cell r="AN200" t="b">
            <v>0</v>
          </cell>
          <cell r="AO200">
            <v>3.4508637773867225E-4</v>
          </cell>
          <cell r="AP200">
            <v>3.4508637773867225E-4</v>
          </cell>
        </row>
        <row r="201">
          <cell r="C201">
            <v>226599</v>
          </cell>
          <cell r="D201">
            <v>119261</v>
          </cell>
          <cell r="E201" t="b">
            <v>0</v>
          </cell>
          <cell r="F201">
            <v>1</v>
          </cell>
          <cell r="G201">
            <v>55.45</v>
          </cell>
          <cell r="H201">
            <v>45216000</v>
          </cell>
          <cell r="I201">
            <v>1</v>
          </cell>
          <cell r="J201">
            <v>2507227200</v>
          </cell>
          <cell r="K201">
            <v>3.1641909536144229E-4</v>
          </cell>
          <cell r="L201">
            <v>2507227200</v>
          </cell>
          <cell r="M201">
            <v>1</v>
          </cell>
          <cell r="N201">
            <v>3.1641909536144229E-4</v>
          </cell>
          <cell r="O201" t="b">
            <v>0</v>
          </cell>
          <cell r="P201">
            <v>3.420746472527722E-4</v>
          </cell>
          <cell r="Q201" t="b">
            <v>1</v>
          </cell>
          <cell r="R201" t="b">
            <v>0</v>
          </cell>
          <cell r="S201">
            <v>3.4207464725277226E-4</v>
          </cell>
          <cell r="T201" t="b">
            <v>1</v>
          </cell>
          <cell r="U201" t="b">
            <v>0</v>
          </cell>
          <cell r="V201">
            <v>3.4207464725277226E-4</v>
          </cell>
          <cell r="W201" t="b">
            <v>1</v>
          </cell>
          <cell r="X201">
            <v>0.97951430779998028</v>
          </cell>
          <cell r="Y201" t="b">
            <v>0</v>
          </cell>
          <cell r="Z201">
            <v>0</v>
          </cell>
          <cell r="AA201" t="b">
            <v>0</v>
          </cell>
          <cell r="AB201">
            <v>3.4207464725277258E-4</v>
          </cell>
          <cell r="AC201">
            <v>0.9795143077999805</v>
          </cell>
          <cell r="AD201" t="b">
            <v>0</v>
          </cell>
          <cell r="AE201">
            <v>0</v>
          </cell>
          <cell r="AF201" t="b">
            <v>0</v>
          </cell>
          <cell r="AG201">
            <v>3.4207464725277242E-4</v>
          </cell>
          <cell r="AH201">
            <v>0.97951430779998039</v>
          </cell>
          <cell r="AI201" t="b">
            <v>0</v>
          </cell>
          <cell r="AJ201">
            <v>0</v>
          </cell>
          <cell r="AK201" t="b">
            <v>0</v>
          </cell>
          <cell r="AL201">
            <v>3.4207464725277264E-4</v>
          </cell>
          <cell r="AM201">
            <v>0.9795143077999805</v>
          </cell>
          <cell r="AN201" t="b">
            <v>0</v>
          </cell>
          <cell r="AO201">
            <v>3.4207464725277264E-4</v>
          </cell>
          <cell r="AP201">
            <v>3.4207464725277264E-4</v>
          </cell>
        </row>
        <row r="202">
          <cell r="C202">
            <v>10256</v>
          </cell>
          <cell r="D202">
            <v>11720</v>
          </cell>
          <cell r="E202" t="b">
            <v>0</v>
          </cell>
          <cell r="F202">
            <v>1</v>
          </cell>
          <cell r="G202">
            <v>74.66</v>
          </cell>
          <cell r="H202">
            <v>33261000</v>
          </cell>
          <cell r="I202">
            <v>1</v>
          </cell>
          <cell r="J202">
            <v>2483266260</v>
          </cell>
          <cell r="K202">
            <v>3.1339515761905908E-4</v>
          </cell>
          <cell r="L202">
            <v>2483266260</v>
          </cell>
          <cell r="M202">
            <v>1</v>
          </cell>
          <cell r="N202">
            <v>3.1339515761905908E-4</v>
          </cell>
          <cell r="O202" t="b">
            <v>0</v>
          </cell>
          <cell r="P202">
            <v>3.3880552585111197E-4</v>
          </cell>
          <cell r="Q202" t="b">
            <v>1</v>
          </cell>
          <cell r="R202" t="b">
            <v>0</v>
          </cell>
          <cell r="S202">
            <v>3.3880552585111202E-4</v>
          </cell>
          <cell r="T202" t="b">
            <v>1</v>
          </cell>
          <cell r="U202" t="b">
            <v>0</v>
          </cell>
          <cell r="V202">
            <v>3.3880552585111202E-4</v>
          </cell>
          <cell r="W202" t="b">
            <v>1</v>
          </cell>
          <cell r="X202">
            <v>0.97985311332583136</v>
          </cell>
          <cell r="Y202" t="b">
            <v>0</v>
          </cell>
          <cell r="Z202">
            <v>0</v>
          </cell>
          <cell r="AA202" t="b">
            <v>0</v>
          </cell>
          <cell r="AB202">
            <v>3.3880552585111229E-4</v>
          </cell>
          <cell r="AC202">
            <v>0.97985311332583158</v>
          </cell>
          <cell r="AD202" t="b">
            <v>0</v>
          </cell>
          <cell r="AE202">
            <v>0</v>
          </cell>
          <cell r="AF202" t="b">
            <v>0</v>
          </cell>
          <cell r="AG202">
            <v>3.3880552585111219E-4</v>
          </cell>
          <cell r="AH202">
            <v>0.97985311332583147</v>
          </cell>
          <cell r="AI202" t="b">
            <v>0</v>
          </cell>
          <cell r="AJ202">
            <v>0</v>
          </cell>
          <cell r="AK202" t="b">
            <v>0</v>
          </cell>
          <cell r="AL202">
            <v>3.3880552585111235E-4</v>
          </cell>
          <cell r="AM202">
            <v>0.97985311332583158</v>
          </cell>
          <cell r="AN202" t="b">
            <v>0</v>
          </cell>
          <cell r="AO202">
            <v>3.3880552585111235E-4</v>
          </cell>
          <cell r="AP202">
            <v>3.3880552585111235E-4</v>
          </cell>
        </row>
        <row r="203">
          <cell r="C203">
            <v>710768</v>
          </cell>
          <cell r="D203">
            <v>177065</v>
          </cell>
          <cell r="E203" t="b">
            <v>0</v>
          </cell>
          <cell r="F203">
            <v>1</v>
          </cell>
          <cell r="G203">
            <v>44.38</v>
          </cell>
          <cell r="H203">
            <v>54446000</v>
          </cell>
          <cell r="I203">
            <v>1</v>
          </cell>
          <cell r="J203">
            <v>2416313480</v>
          </cell>
          <cell r="K203">
            <v>3.049455292489083E-4</v>
          </cell>
          <cell r="L203">
            <v>2416313480</v>
          </cell>
          <cell r="M203">
            <v>1</v>
          </cell>
          <cell r="N203">
            <v>3.049455292489083E-4</v>
          </cell>
          <cell r="O203" t="b">
            <v>0</v>
          </cell>
          <cell r="P203">
            <v>3.2967079382479518E-4</v>
          </cell>
          <cell r="Q203" t="b">
            <v>1</v>
          </cell>
          <cell r="R203" t="b">
            <v>0</v>
          </cell>
          <cell r="S203">
            <v>3.2967079382479524E-4</v>
          </cell>
          <cell r="T203" t="b">
            <v>1</v>
          </cell>
          <cell r="U203" t="b">
            <v>0</v>
          </cell>
          <cell r="V203">
            <v>3.2967079382479524E-4</v>
          </cell>
          <cell r="W203" t="b">
            <v>1</v>
          </cell>
          <cell r="X203">
            <v>0.9801827841196562</v>
          </cell>
          <cell r="Y203" t="b">
            <v>0</v>
          </cell>
          <cell r="Z203">
            <v>0</v>
          </cell>
          <cell r="AA203" t="b">
            <v>0</v>
          </cell>
          <cell r="AB203">
            <v>3.2967079382479556E-4</v>
          </cell>
          <cell r="AC203">
            <v>0.98018278411965643</v>
          </cell>
          <cell r="AD203" t="b">
            <v>0</v>
          </cell>
          <cell r="AE203">
            <v>0</v>
          </cell>
          <cell r="AF203" t="b">
            <v>0</v>
          </cell>
          <cell r="AG203">
            <v>3.2967079382479545E-4</v>
          </cell>
          <cell r="AH203">
            <v>0.98018278411965631</v>
          </cell>
          <cell r="AI203" t="b">
            <v>0</v>
          </cell>
          <cell r="AJ203">
            <v>0</v>
          </cell>
          <cell r="AK203" t="b">
            <v>0</v>
          </cell>
          <cell r="AL203">
            <v>3.2967079382479562E-4</v>
          </cell>
          <cell r="AM203">
            <v>0.98018278411965643</v>
          </cell>
          <cell r="AN203" t="b">
            <v>0</v>
          </cell>
          <cell r="AO203">
            <v>3.2967079382479562E-4</v>
          </cell>
          <cell r="AP203">
            <v>3.2967079382479562E-4</v>
          </cell>
        </row>
        <row r="204">
          <cell r="C204">
            <v>4047</v>
          </cell>
          <cell r="D204">
            <v>2478</v>
          </cell>
          <cell r="E204" t="b">
            <v>0</v>
          </cell>
          <cell r="F204">
            <v>1</v>
          </cell>
          <cell r="G204">
            <v>38.57</v>
          </cell>
          <cell r="H204">
            <v>60979000</v>
          </cell>
          <cell r="I204">
            <v>1</v>
          </cell>
          <cell r="J204">
            <v>2351960030</v>
          </cell>
          <cell r="K204">
            <v>2.9682394360545813E-4</v>
          </cell>
          <cell r="L204">
            <v>2351960030</v>
          </cell>
          <cell r="M204">
            <v>1</v>
          </cell>
          <cell r="N204">
            <v>2.9682394360545813E-4</v>
          </cell>
          <cell r="O204" t="b">
            <v>0</v>
          </cell>
          <cell r="P204">
            <v>3.2089070253181267E-4</v>
          </cell>
          <cell r="Q204" t="b">
            <v>1</v>
          </cell>
          <cell r="R204" t="b">
            <v>0</v>
          </cell>
          <cell r="S204">
            <v>3.2089070253181273E-4</v>
          </cell>
          <cell r="T204" t="b">
            <v>1</v>
          </cell>
          <cell r="U204" t="b">
            <v>0</v>
          </cell>
          <cell r="V204">
            <v>3.2089070253181273E-4</v>
          </cell>
          <cell r="W204" t="b">
            <v>1</v>
          </cell>
          <cell r="X204">
            <v>0.98050367482218803</v>
          </cell>
          <cell r="Y204" t="b">
            <v>0</v>
          </cell>
          <cell r="Z204">
            <v>0</v>
          </cell>
          <cell r="AA204" t="b">
            <v>0</v>
          </cell>
          <cell r="AB204">
            <v>3.20890702531813E-4</v>
          </cell>
          <cell r="AC204">
            <v>0.98050367482218825</v>
          </cell>
          <cell r="AD204" t="b">
            <v>0</v>
          </cell>
          <cell r="AE204">
            <v>0</v>
          </cell>
          <cell r="AF204" t="b">
            <v>0</v>
          </cell>
          <cell r="AG204">
            <v>3.2089070253181289E-4</v>
          </cell>
          <cell r="AH204">
            <v>0.98050367482218814</v>
          </cell>
          <cell r="AI204" t="b">
            <v>0</v>
          </cell>
          <cell r="AJ204">
            <v>0</v>
          </cell>
          <cell r="AK204" t="b">
            <v>0</v>
          </cell>
          <cell r="AL204">
            <v>3.208907025318131E-4</v>
          </cell>
          <cell r="AM204">
            <v>0.98050367482218825</v>
          </cell>
          <cell r="AN204" t="b">
            <v>0</v>
          </cell>
          <cell r="AO204">
            <v>3.208907025318131E-4</v>
          </cell>
          <cell r="AP204">
            <v>3.208907025318131E-4</v>
          </cell>
        </row>
        <row r="205">
          <cell r="C205">
            <v>9923</v>
          </cell>
          <cell r="D205">
            <v>1908</v>
          </cell>
          <cell r="E205" t="b">
            <v>0</v>
          </cell>
          <cell r="F205">
            <v>1</v>
          </cell>
          <cell r="G205">
            <v>57.84</v>
          </cell>
          <cell r="H205">
            <v>40649000</v>
          </cell>
          <cell r="I205">
            <v>1</v>
          </cell>
          <cell r="J205">
            <v>2351138160</v>
          </cell>
          <cell r="K205">
            <v>2.9672022130940748E-4</v>
          </cell>
          <cell r="L205">
            <v>2351138160</v>
          </cell>
          <cell r="M205">
            <v>1</v>
          </cell>
          <cell r="N205">
            <v>2.9672022130940748E-4</v>
          </cell>
          <cell r="O205" t="b">
            <v>0</v>
          </cell>
          <cell r="P205">
            <v>3.2077857033639874E-4</v>
          </cell>
          <cell r="Q205" t="b">
            <v>1</v>
          </cell>
          <cell r="R205" t="b">
            <v>0</v>
          </cell>
          <cell r="S205">
            <v>3.2077857033639879E-4</v>
          </cell>
          <cell r="T205" t="b">
            <v>1</v>
          </cell>
          <cell r="U205" t="b">
            <v>0</v>
          </cell>
          <cell r="V205">
            <v>3.2077857033639879E-4</v>
          </cell>
          <cell r="W205" t="b">
            <v>1</v>
          </cell>
          <cell r="X205">
            <v>0.98082445339252444</v>
          </cell>
          <cell r="Y205" t="b">
            <v>0</v>
          </cell>
          <cell r="Z205">
            <v>0</v>
          </cell>
          <cell r="AA205" t="b">
            <v>0</v>
          </cell>
          <cell r="AB205">
            <v>3.2077857033639912E-4</v>
          </cell>
          <cell r="AC205">
            <v>0.98082445339252466</v>
          </cell>
          <cell r="AD205" t="b">
            <v>0</v>
          </cell>
          <cell r="AE205">
            <v>0</v>
          </cell>
          <cell r="AF205" t="b">
            <v>0</v>
          </cell>
          <cell r="AG205">
            <v>3.2077857033639901E-4</v>
          </cell>
          <cell r="AH205">
            <v>0.98082445339252455</v>
          </cell>
          <cell r="AI205" t="b">
            <v>0</v>
          </cell>
          <cell r="AJ205">
            <v>0</v>
          </cell>
          <cell r="AK205" t="b">
            <v>0</v>
          </cell>
          <cell r="AL205">
            <v>3.2077857033639917E-4</v>
          </cell>
          <cell r="AM205">
            <v>0.98082445339252466</v>
          </cell>
          <cell r="AN205" t="b">
            <v>0</v>
          </cell>
          <cell r="AO205">
            <v>3.2077857033639917E-4</v>
          </cell>
          <cell r="AP205">
            <v>3.2077857033639917E-4</v>
          </cell>
        </row>
        <row r="206">
          <cell r="C206">
            <v>20490</v>
          </cell>
          <cell r="D206">
            <v>11386</v>
          </cell>
          <cell r="E206" t="b">
            <v>0</v>
          </cell>
          <cell r="F206">
            <v>1</v>
          </cell>
          <cell r="G206">
            <v>63.65</v>
          </cell>
          <cell r="H206">
            <v>78576000</v>
          </cell>
          <cell r="I206">
            <v>0.47</v>
          </cell>
          <cell r="J206">
            <v>2350640328</v>
          </cell>
          <cell r="K206">
            <v>2.9665739351658437E-4</v>
          </cell>
          <cell r="L206">
            <v>2350640328</v>
          </cell>
          <cell r="M206">
            <v>1</v>
          </cell>
          <cell r="N206">
            <v>2.9665739351658437E-4</v>
          </cell>
          <cell r="O206" t="b">
            <v>0</v>
          </cell>
          <cell r="P206">
            <v>3.2071064840822597E-4</v>
          </cell>
          <cell r="Q206" t="b">
            <v>1</v>
          </cell>
          <cell r="R206" t="b">
            <v>0</v>
          </cell>
          <cell r="S206">
            <v>3.2071064840822602E-4</v>
          </cell>
          <cell r="T206" t="b">
            <v>1</v>
          </cell>
          <cell r="U206" t="b">
            <v>0</v>
          </cell>
          <cell r="V206">
            <v>3.2071064840822602E-4</v>
          </cell>
          <cell r="W206" t="b">
            <v>1</v>
          </cell>
          <cell r="X206">
            <v>0.98114516404093266</v>
          </cell>
          <cell r="Y206" t="b">
            <v>0</v>
          </cell>
          <cell r="Z206">
            <v>0</v>
          </cell>
          <cell r="AA206" t="b">
            <v>0</v>
          </cell>
          <cell r="AB206">
            <v>3.2071064840822635E-4</v>
          </cell>
          <cell r="AC206">
            <v>0.98114516404093288</v>
          </cell>
          <cell r="AD206" t="b">
            <v>0</v>
          </cell>
          <cell r="AE206">
            <v>0</v>
          </cell>
          <cell r="AF206" t="b">
            <v>0</v>
          </cell>
          <cell r="AG206">
            <v>3.2071064840822624E-4</v>
          </cell>
          <cell r="AH206">
            <v>0.98114516404093277</v>
          </cell>
          <cell r="AI206" t="b">
            <v>0</v>
          </cell>
          <cell r="AJ206">
            <v>0</v>
          </cell>
          <cell r="AK206" t="b">
            <v>0</v>
          </cell>
          <cell r="AL206">
            <v>3.207106484082264E-4</v>
          </cell>
          <cell r="AM206">
            <v>0.98114516404093288</v>
          </cell>
          <cell r="AN206" t="b">
            <v>0</v>
          </cell>
          <cell r="AO206">
            <v>3.207106484082264E-4</v>
          </cell>
          <cell r="AP206">
            <v>3.207106484082264E-4</v>
          </cell>
        </row>
        <row r="207">
          <cell r="C207">
            <v>8444</v>
          </cell>
          <cell r="D207">
            <v>202</v>
          </cell>
          <cell r="E207" t="b">
            <v>0</v>
          </cell>
          <cell r="F207">
            <v>1</v>
          </cell>
          <cell r="G207">
            <v>29.86</v>
          </cell>
          <cell r="H207">
            <v>77060000</v>
          </cell>
          <cell r="I207">
            <v>1</v>
          </cell>
          <cell r="J207">
            <v>2301011600</v>
          </cell>
          <cell r="K207">
            <v>2.9039410903335165E-4</v>
          </cell>
          <cell r="L207">
            <v>2301011600</v>
          </cell>
          <cell r="M207">
            <v>1</v>
          </cell>
          <cell r="N207">
            <v>2.9039410903335165E-4</v>
          </cell>
          <cell r="O207" t="b">
            <v>0</v>
          </cell>
          <cell r="P207">
            <v>3.1393953104630372E-4</v>
          </cell>
          <cell r="Q207" t="b">
            <v>1</v>
          </cell>
          <cell r="R207" t="b">
            <v>0</v>
          </cell>
          <cell r="S207">
            <v>3.1393953104630378E-4</v>
          </cell>
          <cell r="T207" t="b">
            <v>1</v>
          </cell>
          <cell r="U207" t="b">
            <v>0</v>
          </cell>
          <cell r="V207">
            <v>3.1393953104630378E-4</v>
          </cell>
          <cell r="W207" t="b">
            <v>1</v>
          </cell>
          <cell r="X207">
            <v>0.98145910357197896</v>
          </cell>
          <cell r="Y207" t="b">
            <v>0</v>
          </cell>
          <cell r="Z207">
            <v>0</v>
          </cell>
          <cell r="AA207" t="b">
            <v>0</v>
          </cell>
          <cell r="AB207">
            <v>3.1393953104630405E-4</v>
          </cell>
          <cell r="AC207">
            <v>0.98145910357197919</v>
          </cell>
          <cell r="AD207" t="b">
            <v>0</v>
          </cell>
          <cell r="AE207">
            <v>0</v>
          </cell>
          <cell r="AF207" t="b">
            <v>0</v>
          </cell>
          <cell r="AG207">
            <v>3.1393953104630394E-4</v>
          </cell>
          <cell r="AH207">
            <v>0.98145910357197907</v>
          </cell>
          <cell r="AI207" t="b">
            <v>0</v>
          </cell>
          <cell r="AJ207">
            <v>0</v>
          </cell>
          <cell r="AK207" t="b">
            <v>0</v>
          </cell>
          <cell r="AL207">
            <v>3.139395310463041E-4</v>
          </cell>
          <cell r="AM207">
            <v>0.98145910357197919</v>
          </cell>
          <cell r="AN207" t="b">
            <v>0</v>
          </cell>
          <cell r="AO207">
            <v>3.139395310463041E-4</v>
          </cell>
          <cell r="AP207">
            <v>3.139395310463041E-4</v>
          </cell>
        </row>
        <row r="208">
          <cell r="C208">
            <v>359617</v>
          </cell>
          <cell r="D208">
            <v>145909</v>
          </cell>
          <cell r="E208" t="b">
            <v>0</v>
          </cell>
          <cell r="F208">
            <v>1</v>
          </cell>
          <cell r="G208">
            <v>18.25</v>
          </cell>
          <cell r="H208">
            <v>126032000</v>
          </cell>
          <cell r="I208">
            <v>1</v>
          </cell>
          <cell r="J208">
            <v>2300084000</v>
          </cell>
          <cell r="K208">
            <v>2.9027704331515216E-4</v>
          </cell>
          <cell r="L208">
            <v>2300084000</v>
          </cell>
          <cell r="M208">
            <v>1</v>
          </cell>
          <cell r="N208">
            <v>2.9027704331515216E-4</v>
          </cell>
          <cell r="O208" t="b">
            <v>0</v>
          </cell>
          <cell r="P208">
            <v>3.1381297353177463E-4</v>
          </cell>
          <cell r="Q208" t="b">
            <v>1</v>
          </cell>
          <cell r="R208" t="b">
            <v>0</v>
          </cell>
          <cell r="S208">
            <v>3.1381297353177468E-4</v>
          </cell>
          <cell r="T208" t="b">
            <v>1</v>
          </cell>
          <cell r="U208" t="b">
            <v>0</v>
          </cell>
          <cell r="V208">
            <v>3.1381297353177468E-4</v>
          </cell>
          <cell r="W208" t="b">
            <v>1</v>
          </cell>
          <cell r="X208">
            <v>0.98177291654551069</v>
          </cell>
          <cell r="Y208" t="b">
            <v>0</v>
          </cell>
          <cell r="Z208">
            <v>0</v>
          </cell>
          <cell r="AA208" t="b">
            <v>0</v>
          </cell>
          <cell r="AB208">
            <v>3.1381297353177495E-4</v>
          </cell>
          <cell r="AC208">
            <v>0.98177291654551091</v>
          </cell>
          <cell r="AD208" t="b">
            <v>0</v>
          </cell>
          <cell r="AE208">
            <v>0</v>
          </cell>
          <cell r="AF208" t="b">
            <v>0</v>
          </cell>
          <cell r="AG208">
            <v>3.1381297353177484E-4</v>
          </cell>
          <cell r="AH208">
            <v>0.9817729165455108</v>
          </cell>
          <cell r="AI208" t="b">
            <v>0</v>
          </cell>
          <cell r="AJ208">
            <v>0</v>
          </cell>
          <cell r="AK208" t="b">
            <v>0</v>
          </cell>
          <cell r="AL208">
            <v>3.1381297353177506E-4</v>
          </cell>
          <cell r="AM208">
            <v>0.98177291654551091</v>
          </cell>
          <cell r="AN208" t="b">
            <v>0</v>
          </cell>
          <cell r="AO208">
            <v>3.1381297353177506E-4</v>
          </cell>
          <cell r="AP208">
            <v>3.1381297353177506E-4</v>
          </cell>
        </row>
        <row r="209">
          <cell r="C209">
            <v>49557</v>
          </cell>
          <cell r="D209">
            <v>42440</v>
          </cell>
          <cell r="E209" t="b">
            <v>0</v>
          </cell>
          <cell r="F209">
            <v>1</v>
          </cell>
          <cell r="G209">
            <v>47.49</v>
          </cell>
          <cell r="H209">
            <v>48401000</v>
          </cell>
          <cell r="I209">
            <v>1</v>
          </cell>
          <cell r="J209">
            <v>2298563490</v>
          </cell>
          <cell r="K209">
            <v>2.9008515069421696E-4</v>
          </cell>
          <cell r="L209">
            <v>2298563490</v>
          </cell>
          <cell r="M209">
            <v>1</v>
          </cell>
          <cell r="N209">
            <v>2.9008515069421696E-4</v>
          </cell>
          <cell r="O209" t="b">
            <v>0</v>
          </cell>
          <cell r="P209">
            <v>3.1360552208026905E-4</v>
          </cell>
          <cell r="Q209" t="b">
            <v>1</v>
          </cell>
          <cell r="R209" t="b">
            <v>0</v>
          </cell>
          <cell r="S209">
            <v>3.136055220802691E-4</v>
          </cell>
          <cell r="T209" t="b">
            <v>1</v>
          </cell>
          <cell r="U209" t="b">
            <v>0</v>
          </cell>
          <cell r="V209">
            <v>3.136055220802691E-4</v>
          </cell>
          <cell r="W209" t="b">
            <v>1</v>
          </cell>
          <cell r="X209">
            <v>0.98208652206759095</v>
          </cell>
          <cell r="Y209" t="b">
            <v>0</v>
          </cell>
          <cell r="Z209">
            <v>0</v>
          </cell>
          <cell r="AA209" t="b">
            <v>0</v>
          </cell>
          <cell r="AB209">
            <v>3.1360552208026937E-4</v>
          </cell>
          <cell r="AC209">
            <v>0.98208652206759117</v>
          </cell>
          <cell r="AD209" t="b">
            <v>0</v>
          </cell>
          <cell r="AE209">
            <v>0</v>
          </cell>
          <cell r="AF209" t="b">
            <v>0</v>
          </cell>
          <cell r="AG209">
            <v>3.1360552208026927E-4</v>
          </cell>
          <cell r="AH209">
            <v>0.98208652206759106</v>
          </cell>
          <cell r="AI209" t="b">
            <v>0</v>
          </cell>
          <cell r="AJ209">
            <v>0</v>
          </cell>
          <cell r="AK209" t="b">
            <v>0</v>
          </cell>
          <cell r="AL209">
            <v>3.1360552208026943E-4</v>
          </cell>
          <cell r="AM209">
            <v>0.98208652206759117</v>
          </cell>
          <cell r="AN209" t="b">
            <v>0</v>
          </cell>
          <cell r="AO209">
            <v>3.1360552208026943E-4</v>
          </cell>
          <cell r="AP209">
            <v>3.1360552208026943E-4</v>
          </cell>
        </row>
        <row r="210">
          <cell r="C210">
            <v>25060</v>
          </cell>
          <cell r="D210">
            <v>11830</v>
          </cell>
          <cell r="E210" t="b">
            <v>0</v>
          </cell>
          <cell r="F210">
            <v>1</v>
          </cell>
          <cell r="G210">
            <v>76.55</v>
          </cell>
          <cell r="H210">
            <v>29581000</v>
          </cell>
          <cell r="I210">
            <v>1</v>
          </cell>
          <cell r="J210">
            <v>2264425550</v>
          </cell>
          <cell r="K210">
            <v>2.857768470461458E-4</v>
          </cell>
          <cell r="L210">
            <v>2264425550</v>
          </cell>
          <cell r="M210">
            <v>1</v>
          </cell>
          <cell r="N210">
            <v>2.857768470461458E-4</v>
          </cell>
          <cell r="O210" t="b">
            <v>0</v>
          </cell>
          <cell r="P210">
            <v>3.0894789720150402E-4</v>
          </cell>
          <cell r="Q210" t="b">
            <v>1</v>
          </cell>
          <cell r="R210" t="b">
            <v>0</v>
          </cell>
          <cell r="S210">
            <v>3.0894789720150407E-4</v>
          </cell>
          <cell r="T210" t="b">
            <v>1</v>
          </cell>
          <cell r="U210" t="b">
            <v>0</v>
          </cell>
          <cell r="V210">
            <v>3.0894789720150407E-4</v>
          </cell>
          <cell r="W210" t="b">
            <v>1</v>
          </cell>
          <cell r="X210">
            <v>0.98239546996479243</v>
          </cell>
          <cell r="Y210" t="b">
            <v>0</v>
          </cell>
          <cell r="Z210">
            <v>0</v>
          </cell>
          <cell r="AA210" t="b">
            <v>0</v>
          </cell>
          <cell r="AB210">
            <v>3.0894789720150434E-4</v>
          </cell>
          <cell r="AC210">
            <v>0.98239546996479266</v>
          </cell>
          <cell r="AD210" t="b">
            <v>0</v>
          </cell>
          <cell r="AE210">
            <v>0</v>
          </cell>
          <cell r="AF210" t="b">
            <v>0</v>
          </cell>
          <cell r="AG210">
            <v>3.0894789720150418E-4</v>
          </cell>
          <cell r="AH210">
            <v>0.98239546996479254</v>
          </cell>
          <cell r="AI210" t="b">
            <v>0</v>
          </cell>
          <cell r="AJ210">
            <v>0</v>
          </cell>
          <cell r="AK210" t="b">
            <v>0</v>
          </cell>
          <cell r="AL210">
            <v>3.0894789720150434E-4</v>
          </cell>
          <cell r="AM210">
            <v>0.98239546996479266</v>
          </cell>
          <cell r="AN210" t="b">
            <v>0</v>
          </cell>
          <cell r="AO210">
            <v>3.0894789720150434E-4</v>
          </cell>
          <cell r="AP210">
            <v>3.0894789720150434E-4</v>
          </cell>
        </row>
        <row r="211">
          <cell r="C211">
            <v>12009</v>
          </cell>
          <cell r="D211">
            <v>1717</v>
          </cell>
          <cell r="E211" t="b">
            <v>0</v>
          </cell>
          <cell r="F211">
            <v>1</v>
          </cell>
          <cell r="G211">
            <v>31.92</v>
          </cell>
          <cell r="H211">
            <v>70540000</v>
          </cell>
          <cell r="I211">
            <v>1</v>
          </cell>
          <cell r="J211">
            <v>2251636800</v>
          </cell>
          <cell r="K211">
            <v>2.8416287097496898E-4</v>
          </cell>
          <cell r="L211">
            <v>2251636800</v>
          </cell>
          <cell r="M211">
            <v>1</v>
          </cell>
          <cell r="N211">
            <v>2.8416287097496898E-4</v>
          </cell>
          <cell r="O211" t="b">
            <v>0</v>
          </cell>
          <cell r="P211">
            <v>3.0720305846289515E-4</v>
          </cell>
          <cell r="Q211" t="b">
            <v>1</v>
          </cell>
          <cell r="R211" t="b">
            <v>0</v>
          </cell>
          <cell r="S211">
            <v>3.072030584628952E-4</v>
          </cell>
          <cell r="T211" t="b">
            <v>1</v>
          </cell>
          <cell r="U211" t="b">
            <v>0</v>
          </cell>
          <cell r="V211">
            <v>3.072030584628952E-4</v>
          </cell>
          <cell r="W211" t="b">
            <v>1</v>
          </cell>
          <cell r="X211">
            <v>0.98270267302325531</v>
          </cell>
          <cell r="Y211" t="b">
            <v>0</v>
          </cell>
          <cell r="Z211">
            <v>0</v>
          </cell>
          <cell r="AA211" t="b">
            <v>0</v>
          </cell>
          <cell r="AB211">
            <v>3.0720305846289547E-4</v>
          </cell>
          <cell r="AC211">
            <v>0.98270267302325554</v>
          </cell>
          <cell r="AD211" t="b">
            <v>0</v>
          </cell>
          <cell r="AE211">
            <v>0</v>
          </cell>
          <cell r="AF211" t="b">
            <v>0</v>
          </cell>
          <cell r="AG211">
            <v>3.0720305846289531E-4</v>
          </cell>
          <cell r="AH211">
            <v>0.98270267302325542</v>
          </cell>
          <cell r="AI211" t="b">
            <v>0</v>
          </cell>
          <cell r="AJ211">
            <v>0</v>
          </cell>
          <cell r="AK211" t="b">
            <v>0</v>
          </cell>
          <cell r="AL211">
            <v>3.0720305846289547E-4</v>
          </cell>
          <cell r="AM211">
            <v>0.98270267302325554</v>
          </cell>
          <cell r="AN211" t="b">
            <v>0</v>
          </cell>
          <cell r="AO211">
            <v>3.0720305846289547E-4</v>
          </cell>
          <cell r="AP211">
            <v>3.0720305846289547E-4</v>
          </cell>
        </row>
        <row r="212">
          <cell r="C212">
            <v>12826</v>
          </cell>
          <cell r="D212">
            <v>15626</v>
          </cell>
          <cell r="E212" t="b">
            <v>0</v>
          </cell>
          <cell r="F212">
            <v>1</v>
          </cell>
          <cell r="G212">
            <v>9.81</v>
          </cell>
          <cell r="H212">
            <v>226315000</v>
          </cell>
          <cell r="I212">
            <v>1</v>
          </cell>
          <cell r="J212">
            <v>2220150150</v>
          </cell>
          <cell r="K212">
            <v>2.8018916755113792E-4</v>
          </cell>
          <cell r="L212">
            <v>2220150150</v>
          </cell>
          <cell r="M212">
            <v>1</v>
          </cell>
          <cell r="N212">
            <v>2.8018916755113792E-4</v>
          </cell>
          <cell r="O212" t="b">
            <v>0</v>
          </cell>
          <cell r="P212">
            <v>3.0290716350294837E-4</v>
          </cell>
          <cell r="Q212" t="b">
            <v>1</v>
          </cell>
          <cell r="R212" t="b">
            <v>0</v>
          </cell>
          <cell r="S212">
            <v>3.0290716350294842E-4</v>
          </cell>
          <cell r="T212" t="b">
            <v>1</v>
          </cell>
          <cell r="U212" t="b">
            <v>0</v>
          </cell>
          <cell r="V212">
            <v>3.0290716350294842E-4</v>
          </cell>
          <cell r="W212" t="b">
            <v>1</v>
          </cell>
          <cell r="X212">
            <v>0.98300558018675821</v>
          </cell>
          <cell r="Y212" t="b">
            <v>0</v>
          </cell>
          <cell r="Z212">
            <v>0</v>
          </cell>
          <cell r="AA212" t="b">
            <v>0</v>
          </cell>
          <cell r="AB212">
            <v>3.0290716350294875E-4</v>
          </cell>
          <cell r="AC212">
            <v>0.98300558018675843</v>
          </cell>
          <cell r="AD212" t="b">
            <v>0</v>
          </cell>
          <cell r="AE212">
            <v>0</v>
          </cell>
          <cell r="AF212" t="b">
            <v>0</v>
          </cell>
          <cell r="AG212">
            <v>3.0290716350294864E-4</v>
          </cell>
          <cell r="AH212">
            <v>0.98300558018675832</v>
          </cell>
          <cell r="AI212" t="b">
            <v>0</v>
          </cell>
          <cell r="AJ212">
            <v>0</v>
          </cell>
          <cell r="AK212" t="b">
            <v>0</v>
          </cell>
          <cell r="AL212">
            <v>3.029071635029488E-4</v>
          </cell>
          <cell r="AM212">
            <v>0.98300558018675843</v>
          </cell>
          <cell r="AN212" t="b">
            <v>0</v>
          </cell>
          <cell r="AO212">
            <v>3.029071635029488E-4</v>
          </cell>
          <cell r="AP212">
            <v>3.029071635029488E-4</v>
          </cell>
        </row>
        <row r="213">
          <cell r="C213">
            <v>26119</v>
          </cell>
          <cell r="D213">
            <v>3197</v>
          </cell>
          <cell r="E213" t="b">
            <v>0</v>
          </cell>
          <cell r="F213">
            <v>1</v>
          </cell>
          <cell r="G213">
            <v>24.09</v>
          </cell>
          <cell r="H213">
            <v>91499000</v>
          </cell>
          <cell r="I213">
            <v>1</v>
          </cell>
          <cell r="J213">
            <v>2204210910</v>
          </cell>
          <cell r="K213">
            <v>2.7817759081746624E-4</v>
          </cell>
          <cell r="L213">
            <v>2204210910</v>
          </cell>
          <cell r="M213">
            <v>1</v>
          </cell>
          <cell r="N213">
            <v>2.7817759081746624E-4</v>
          </cell>
          <cell r="O213" t="b">
            <v>0</v>
          </cell>
          <cell r="P213">
            <v>3.0073248627366609E-4</v>
          </cell>
          <cell r="Q213" t="b">
            <v>1</v>
          </cell>
          <cell r="R213" t="b">
            <v>0</v>
          </cell>
          <cell r="S213">
            <v>3.0073248627366614E-4</v>
          </cell>
          <cell r="T213" t="b">
            <v>1</v>
          </cell>
          <cell r="U213" t="b">
            <v>0</v>
          </cell>
          <cell r="V213">
            <v>3.0073248627366614E-4</v>
          </cell>
          <cell r="W213" t="b">
            <v>1</v>
          </cell>
          <cell r="X213">
            <v>0.98330631267303192</v>
          </cell>
          <cell r="Y213" t="b">
            <v>0</v>
          </cell>
          <cell r="Z213">
            <v>0</v>
          </cell>
          <cell r="AA213" t="b">
            <v>0</v>
          </cell>
          <cell r="AB213">
            <v>3.0073248627366641E-4</v>
          </cell>
          <cell r="AC213">
            <v>0.98330631267303215</v>
          </cell>
          <cell r="AD213" t="b">
            <v>0</v>
          </cell>
          <cell r="AE213">
            <v>0</v>
          </cell>
          <cell r="AF213" t="b">
            <v>0</v>
          </cell>
          <cell r="AG213">
            <v>3.0073248627366631E-4</v>
          </cell>
          <cell r="AH213">
            <v>0.98330631267303203</v>
          </cell>
          <cell r="AI213" t="b">
            <v>0</v>
          </cell>
          <cell r="AJ213">
            <v>0</v>
          </cell>
          <cell r="AK213" t="b">
            <v>0</v>
          </cell>
          <cell r="AL213">
            <v>3.0073248627366647E-4</v>
          </cell>
          <cell r="AM213">
            <v>0.98330631267303215</v>
          </cell>
          <cell r="AN213" t="b">
            <v>0</v>
          </cell>
          <cell r="AO213">
            <v>3.0073248627366647E-4</v>
          </cell>
          <cell r="AP213">
            <v>3.0073248627366647E-4</v>
          </cell>
        </row>
        <row r="214">
          <cell r="C214">
            <v>29119</v>
          </cell>
          <cell r="D214">
            <v>10138</v>
          </cell>
          <cell r="E214" t="b">
            <v>0</v>
          </cell>
          <cell r="F214">
            <v>1</v>
          </cell>
          <cell r="G214">
            <v>27.45</v>
          </cell>
          <cell r="H214">
            <v>80274000</v>
          </cell>
          <cell r="I214">
            <v>1</v>
          </cell>
          <cell r="J214">
            <v>2203521300</v>
          </cell>
          <cell r="K214">
            <v>2.7809056010387462E-4</v>
          </cell>
          <cell r="L214">
            <v>2203521300</v>
          </cell>
          <cell r="M214">
            <v>1</v>
          </cell>
          <cell r="N214">
            <v>2.7809056010387462E-4</v>
          </cell>
          <cell r="O214" t="b">
            <v>0</v>
          </cell>
          <cell r="P214">
            <v>3.0063839902960134E-4</v>
          </cell>
          <cell r="Q214" t="b">
            <v>1</v>
          </cell>
          <cell r="R214" t="b">
            <v>0</v>
          </cell>
          <cell r="S214">
            <v>3.006383990296014E-4</v>
          </cell>
          <cell r="T214" t="b">
            <v>1</v>
          </cell>
          <cell r="U214" t="b">
            <v>0</v>
          </cell>
          <cell r="V214">
            <v>3.006383990296014E-4</v>
          </cell>
          <cell r="W214" t="b">
            <v>1</v>
          </cell>
          <cell r="X214">
            <v>0.98360695107206153</v>
          </cell>
          <cell r="Y214" t="b">
            <v>0</v>
          </cell>
          <cell r="Z214">
            <v>0</v>
          </cell>
          <cell r="AA214" t="b">
            <v>0</v>
          </cell>
          <cell r="AB214">
            <v>3.0063839902960167E-4</v>
          </cell>
          <cell r="AC214">
            <v>0.98360695107206175</v>
          </cell>
          <cell r="AD214" t="b">
            <v>0</v>
          </cell>
          <cell r="AE214">
            <v>0</v>
          </cell>
          <cell r="AF214" t="b">
            <v>0</v>
          </cell>
          <cell r="AG214">
            <v>3.0063839902960156E-4</v>
          </cell>
          <cell r="AH214">
            <v>0.98360695107206164</v>
          </cell>
          <cell r="AI214" t="b">
            <v>0</v>
          </cell>
          <cell r="AJ214">
            <v>0</v>
          </cell>
          <cell r="AK214" t="b">
            <v>0</v>
          </cell>
          <cell r="AL214">
            <v>3.0063839902960172E-4</v>
          </cell>
          <cell r="AM214">
            <v>0.98360695107206175</v>
          </cell>
          <cell r="AN214" t="b">
            <v>0</v>
          </cell>
          <cell r="AO214">
            <v>3.0063839902960172E-4</v>
          </cell>
          <cell r="AP214">
            <v>3.0063839902960172E-4</v>
          </cell>
        </row>
        <row r="215">
          <cell r="C215">
            <v>12754</v>
          </cell>
          <cell r="D215">
            <v>12779</v>
          </cell>
          <cell r="E215" t="b">
            <v>0</v>
          </cell>
          <cell r="F215">
            <v>1</v>
          </cell>
          <cell r="G215">
            <v>119.58</v>
          </cell>
          <cell r="H215">
            <v>18366000</v>
          </cell>
          <cell r="I215">
            <v>1</v>
          </cell>
          <cell r="J215">
            <v>2196206280</v>
          </cell>
          <cell r="K215">
            <v>2.7716738409056766E-4</v>
          </cell>
          <cell r="L215">
            <v>2196206280</v>
          </cell>
          <cell r="M215">
            <v>1</v>
          </cell>
          <cell r="N215">
            <v>2.7716738409056766E-4</v>
          </cell>
          <cell r="O215" t="b">
            <v>0</v>
          </cell>
          <cell r="P215">
            <v>2.9964037105425595E-4</v>
          </cell>
          <cell r="Q215" t="b">
            <v>1</v>
          </cell>
          <cell r="R215" t="b">
            <v>0</v>
          </cell>
          <cell r="S215">
            <v>2.99640371054256E-4</v>
          </cell>
          <cell r="T215" t="b">
            <v>1</v>
          </cell>
          <cell r="U215" t="b">
            <v>0</v>
          </cell>
          <cell r="V215">
            <v>2.99640371054256E-4</v>
          </cell>
          <cell r="W215" t="b">
            <v>1</v>
          </cell>
          <cell r="X215">
            <v>0.98390659144311576</v>
          </cell>
          <cell r="Y215" t="b">
            <v>0</v>
          </cell>
          <cell r="Z215">
            <v>0</v>
          </cell>
          <cell r="AA215" t="b">
            <v>0</v>
          </cell>
          <cell r="AB215">
            <v>2.9964037105425627E-4</v>
          </cell>
          <cell r="AC215">
            <v>0.98390659144311599</v>
          </cell>
          <cell r="AD215" t="b">
            <v>0</v>
          </cell>
          <cell r="AE215">
            <v>0</v>
          </cell>
          <cell r="AF215" t="b">
            <v>0</v>
          </cell>
          <cell r="AG215">
            <v>2.9964037105425611E-4</v>
          </cell>
          <cell r="AH215">
            <v>0.98390659144311587</v>
          </cell>
          <cell r="AI215" t="b">
            <v>0</v>
          </cell>
          <cell r="AJ215">
            <v>0</v>
          </cell>
          <cell r="AK215" t="b">
            <v>0</v>
          </cell>
          <cell r="AL215">
            <v>2.9964037105425627E-4</v>
          </cell>
          <cell r="AM215">
            <v>0.98390659144311599</v>
          </cell>
          <cell r="AN215" t="b">
            <v>0</v>
          </cell>
          <cell r="AO215">
            <v>2.9964037105425627E-4</v>
          </cell>
          <cell r="AP215">
            <v>2.9964037105425627E-4</v>
          </cell>
        </row>
        <row r="216">
          <cell r="C216">
            <v>807063</v>
          </cell>
          <cell r="D216">
            <v>199743</v>
          </cell>
          <cell r="E216" t="b">
            <v>0</v>
          </cell>
          <cell r="F216">
            <v>1</v>
          </cell>
          <cell r="G216">
            <v>20.75</v>
          </cell>
          <cell r="H216">
            <v>109797000</v>
          </cell>
          <cell r="I216">
            <v>0.95</v>
          </cell>
          <cell r="J216">
            <v>2164373362.5</v>
          </cell>
          <cell r="K216">
            <v>2.7314998073834436E-4</v>
          </cell>
          <cell r="L216">
            <v>2164373362.5</v>
          </cell>
          <cell r="M216">
            <v>1</v>
          </cell>
          <cell r="N216">
            <v>2.7314998073834436E-4</v>
          </cell>
          <cell r="O216" t="b">
            <v>0</v>
          </cell>
          <cell r="P216">
            <v>2.9529723293544521E-4</v>
          </cell>
          <cell r="Q216" t="b">
            <v>1</v>
          </cell>
          <cell r="R216" t="b">
            <v>0</v>
          </cell>
          <cell r="S216">
            <v>2.9529723293544527E-4</v>
          </cell>
          <cell r="T216" t="b">
            <v>1</v>
          </cell>
          <cell r="U216" t="b">
            <v>0</v>
          </cell>
          <cell r="V216">
            <v>2.9529723293544527E-4</v>
          </cell>
          <cell r="W216" t="b">
            <v>1</v>
          </cell>
          <cell r="X216">
            <v>0.98420188867605118</v>
          </cell>
          <cell r="Y216" t="b">
            <v>0</v>
          </cell>
          <cell r="Z216">
            <v>0</v>
          </cell>
          <cell r="AA216" t="b">
            <v>0</v>
          </cell>
          <cell r="AB216">
            <v>2.9529723293544554E-4</v>
          </cell>
          <cell r="AC216">
            <v>0.98420188867605141</v>
          </cell>
          <cell r="AD216" t="b">
            <v>0</v>
          </cell>
          <cell r="AE216">
            <v>0</v>
          </cell>
          <cell r="AF216" t="b">
            <v>0</v>
          </cell>
          <cell r="AG216">
            <v>2.9529723293544543E-4</v>
          </cell>
          <cell r="AH216">
            <v>0.9842018886760513</v>
          </cell>
          <cell r="AI216" t="b">
            <v>0</v>
          </cell>
          <cell r="AJ216">
            <v>0</v>
          </cell>
          <cell r="AK216" t="b">
            <v>0</v>
          </cell>
          <cell r="AL216">
            <v>2.9529723293544559E-4</v>
          </cell>
          <cell r="AM216">
            <v>0.98420188867605141</v>
          </cell>
          <cell r="AN216" t="b">
            <v>0</v>
          </cell>
          <cell r="AO216">
            <v>2.9529723293544559E-4</v>
          </cell>
          <cell r="AP216">
            <v>2.9529723293544559E-4</v>
          </cell>
        </row>
        <row r="217">
          <cell r="C217">
            <v>271055</v>
          </cell>
          <cell r="D217">
            <v>124111</v>
          </cell>
          <cell r="E217" t="b">
            <v>0</v>
          </cell>
          <cell r="F217">
            <v>1</v>
          </cell>
          <cell r="G217">
            <v>65.599999999999994</v>
          </cell>
          <cell r="H217">
            <v>34697000</v>
          </cell>
          <cell r="I217">
            <v>0.93</v>
          </cell>
          <cell r="J217">
            <v>2116794576</v>
          </cell>
          <cell r="K217">
            <v>2.6714540461427979E-4</v>
          </cell>
          <cell r="L217">
            <v>2116794576</v>
          </cell>
          <cell r="M217">
            <v>1</v>
          </cell>
          <cell r="N217">
            <v>2.6714540461427979E-4</v>
          </cell>
          <cell r="O217" t="b">
            <v>0</v>
          </cell>
          <cell r="P217">
            <v>2.8880580024490062E-4</v>
          </cell>
          <cell r="Q217" t="b">
            <v>1</v>
          </cell>
          <cell r="R217" t="b">
            <v>0</v>
          </cell>
          <cell r="S217">
            <v>2.8880580024490067E-4</v>
          </cell>
          <cell r="T217" t="b">
            <v>1</v>
          </cell>
          <cell r="U217" t="b">
            <v>0</v>
          </cell>
          <cell r="V217">
            <v>2.8880580024490067E-4</v>
          </cell>
          <cell r="W217" t="b">
            <v>1</v>
          </cell>
          <cell r="X217">
            <v>0.98449069447629611</v>
          </cell>
          <cell r="Y217" t="b">
            <v>0</v>
          </cell>
          <cell r="Z217">
            <v>0</v>
          </cell>
          <cell r="AA217" t="b">
            <v>0</v>
          </cell>
          <cell r="AB217">
            <v>2.8880580024490094E-4</v>
          </cell>
          <cell r="AC217">
            <v>0.98449069447629634</v>
          </cell>
          <cell r="AD217" t="b">
            <v>0</v>
          </cell>
          <cell r="AE217">
            <v>0</v>
          </cell>
          <cell r="AF217" t="b">
            <v>0</v>
          </cell>
          <cell r="AG217">
            <v>2.8880580024490083E-4</v>
          </cell>
          <cell r="AH217">
            <v>0.98449069447629622</v>
          </cell>
          <cell r="AI217" t="b">
            <v>0</v>
          </cell>
          <cell r="AJ217">
            <v>0</v>
          </cell>
          <cell r="AK217" t="b">
            <v>0</v>
          </cell>
          <cell r="AL217">
            <v>2.8880580024490099E-4</v>
          </cell>
          <cell r="AM217">
            <v>0.98449069447629634</v>
          </cell>
          <cell r="AN217" t="b">
            <v>0</v>
          </cell>
          <cell r="AO217">
            <v>2.8880580024490099E-4</v>
          </cell>
          <cell r="AP217">
            <v>2.8880580024490099E-4</v>
          </cell>
        </row>
        <row r="218">
          <cell r="C218">
            <v>10306</v>
          </cell>
          <cell r="D218">
            <v>13177</v>
          </cell>
          <cell r="E218" t="b">
            <v>0</v>
          </cell>
          <cell r="F218">
            <v>1</v>
          </cell>
          <cell r="G218">
            <v>30.3</v>
          </cell>
          <cell r="H218">
            <v>68602000</v>
          </cell>
          <cell r="I218">
            <v>1</v>
          </cell>
          <cell r="J218">
            <v>2078640600</v>
          </cell>
          <cell r="K218">
            <v>2.6233026597412696E-4</v>
          </cell>
          <cell r="L218">
            <v>2078640600</v>
          </cell>
          <cell r="M218">
            <v>1</v>
          </cell>
          <cell r="N218">
            <v>2.6233026597412696E-4</v>
          </cell>
          <cell r="O218" t="b">
            <v>0</v>
          </cell>
          <cell r="P218">
            <v>2.8360024572575263E-4</v>
          </cell>
          <cell r="Q218" t="b">
            <v>1</v>
          </cell>
          <cell r="R218" t="b">
            <v>0</v>
          </cell>
          <cell r="S218">
            <v>2.8360024572575269E-4</v>
          </cell>
          <cell r="T218" t="b">
            <v>1</v>
          </cell>
          <cell r="U218" t="b">
            <v>0</v>
          </cell>
          <cell r="V218">
            <v>2.8360024572575269E-4</v>
          </cell>
          <cell r="W218" t="b">
            <v>1</v>
          </cell>
          <cell r="X218">
            <v>0.98477429472202183</v>
          </cell>
          <cell r="Y218" t="b">
            <v>0</v>
          </cell>
          <cell r="Z218">
            <v>0</v>
          </cell>
          <cell r="AA218" t="b">
            <v>0</v>
          </cell>
          <cell r="AB218">
            <v>2.8360024572575296E-4</v>
          </cell>
          <cell r="AC218">
            <v>0.98477429472202205</v>
          </cell>
          <cell r="AD218" t="b">
            <v>0</v>
          </cell>
          <cell r="AE218">
            <v>0</v>
          </cell>
          <cell r="AF218" t="b">
            <v>0</v>
          </cell>
          <cell r="AG218">
            <v>2.8360024572575285E-4</v>
          </cell>
          <cell r="AH218">
            <v>0.98477429472202194</v>
          </cell>
          <cell r="AI218" t="b">
            <v>0</v>
          </cell>
          <cell r="AJ218">
            <v>0</v>
          </cell>
          <cell r="AK218" t="b">
            <v>0</v>
          </cell>
          <cell r="AL218">
            <v>2.8360024572575301E-4</v>
          </cell>
          <cell r="AM218">
            <v>0.98477429472202205</v>
          </cell>
          <cell r="AN218" t="b">
            <v>0</v>
          </cell>
          <cell r="AO218">
            <v>2.8360024572575301E-4</v>
          </cell>
          <cell r="AP218">
            <v>2.8360024572575301E-4</v>
          </cell>
        </row>
        <row r="219">
          <cell r="C219">
            <v>351362</v>
          </cell>
          <cell r="D219">
            <v>140388</v>
          </cell>
          <cell r="E219" t="b">
            <v>0</v>
          </cell>
          <cell r="F219">
            <v>1</v>
          </cell>
          <cell r="G219">
            <v>37.43</v>
          </cell>
          <cell r="H219">
            <v>57684000</v>
          </cell>
          <cell r="I219">
            <v>0.95</v>
          </cell>
          <cell r="J219">
            <v>2051156514</v>
          </cell>
          <cell r="K219">
            <v>2.5886169733824264E-4</v>
          </cell>
          <cell r="L219">
            <v>2051156514</v>
          </cell>
          <cell r="M219">
            <v>1</v>
          </cell>
          <cell r="N219">
            <v>2.5886169733824264E-4</v>
          </cell>
          <cell r="O219" t="b">
            <v>0</v>
          </cell>
          <cell r="P219">
            <v>2.7985044234793562E-4</v>
          </cell>
          <cell r="Q219" t="b">
            <v>1</v>
          </cell>
          <cell r="R219" t="b">
            <v>0</v>
          </cell>
          <cell r="S219">
            <v>2.7985044234793568E-4</v>
          </cell>
          <cell r="T219" t="b">
            <v>1</v>
          </cell>
          <cell r="U219" t="b">
            <v>0</v>
          </cell>
          <cell r="V219">
            <v>2.7985044234793568E-4</v>
          </cell>
          <cell r="W219" t="b">
            <v>1</v>
          </cell>
          <cell r="X219">
            <v>0.98505414516436973</v>
          </cell>
          <cell r="Y219" t="b">
            <v>0</v>
          </cell>
          <cell r="Z219">
            <v>0</v>
          </cell>
          <cell r="AA219" t="b">
            <v>0</v>
          </cell>
          <cell r="AB219">
            <v>2.7985044234793595E-4</v>
          </cell>
          <cell r="AC219">
            <v>0.98505414516436995</v>
          </cell>
          <cell r="AD219" t="b">
            <v>0</v>
          </cell>
          <cell r="AE219">
            <v>0</v>
          </cell>
          <cell r="AF219" t="b">
            <v>0</v>
          </cell>
          <cell r="AG219">
            <v>2.7985044234793584E-4</v>
          </cell>
          <cell r="AH219">
            <v>0.98505414516436984</v>
          </cell>
          <cell r="AI219" t="b">
            <v>0</v>
          </cell>
          <cell r="AJ219">
            <v>0</v>
          </cell>
          <cell r="AK219" t="b">
            <v>0</v>
          </cell>
          <cell r="AL219">
            <v>2.79850442347936E-4</v>
          </cell>
          <cell r="AM219">
            <v>0.98505414516436995</v>
          </cell>
          <cell r="AN219" t="b">
            <v>0</v>
          </cell>
          <cell r="AO219">
            <v>2.79850442347936E-4</v>
          </cell>
          <cell r="AP219">
            <v>2.79850442347936E-4</v>
          </cell>
        </row>
        <row r="220">
          <cell r="C220">
            <v>10130</v>
          </cell>
          <cell r="D220">
            <v>7563</v>
          </cell>
          <cell r="E220" t="b">
            <v>0</v>
          </cell>
          <cell r="F220">
            <v>1</v>
          </cell>
          <cell r="G220">
            <v>58.95</v>
          </cell>
          <cell r="H220">
            <v>39202000</v>
          </cell>
          <cell r="I220">
            <v>0.88</v>
          </cell>
          <cell r="J220">
            <v>2033642952</v>
          </cell>
          <cell r="K220">
            <v>2.566514367585088E-4</v>
          </cell>
          <cell r="L220">
            <v>2033642952</v>
          </cell>
          <cell r="M220">
            <v>1</v>
          </cell>
          <cell r="N220">
            <v>2.566514367585088E-4</v>
          </cell>
          <cell r="O220" t="b">
            <v>0</v>
          </cell>
          <cell r="P220">
            <v>2.774609718032281E-4</v>
          </cell>
          <cell r="Q220" t="b">
            <v>1</v>
          </cell>
          <cell r="R220" t="b">
            <v>0</v>
          </cell>
          <cell r="S220">
            <v>2.7746097180322816E-4</v>
          </cell>
          <cell r="T220" t="b">
            <v>1</v>
          </cell>
          <cell r="U220" t="b">
            <v>0</v>
          </cell>
          <cell r="V220">
            <v>2.7746097180322816E-4</v>
          </cell>
          <cell r="W220" t="b">
            <v>1</v>
          </cell>
          <cell r="X220">
            <v>0.98533160613617299</v>
          </cell>
          <cell r="Y220" t="b">
            <v>0</v>
          </cell>
          <cell r="Z220">
            <v>0</v>
          </cell>
          <cell r="AA220" t="b">
            <v>0</v>
          </cell>
          <cell r="AB220">
            <v>2.7746097180322843E-4</v>
          </cell>
          <cell r="AC220">
            <v>0.98533160613617321</v>
          </cell>
          <cell r="AD220" t="b">
            <v>0</v>
          </cell>
          <cell r="AE220">
            <v>0</v>
          </cell>
          <cell r="AF220" t="b">
            <v>0</v>
          </cell>
          <cell r="AG220">
            <v>2.7746097180322832E-4</v>
          </cell>
          <cell r="AH220">
            <v>0.9853316061361731</v>
          </cell>
          <cell r="AI220" t="b">
            <v>0</v>
          </cell>
          <cell r="AJ220">
            <v>0</v>
          </cell>
          <cell r="AK220" t="b">
            <v>0</v>
          </cell>
          <cell r="AL220">
            <v>2.7746097180322848E-4</v>
          </cell>
          <cell r="AM220">
            <v>0.98533160613617321</v>
          </cell>
          <cell r="AN220" t="b">
            <v>0</v>
          </cell>
          <cell r="AO220">
            <v>2.7746097180322848E-4</v>
          </cell>
          <cell r="AP220">
            <v>2.7746097180322848E-4</v>
          </cell>
        </row>
        <row r="221">
          <cell r="C221">
            <v>44277</v>
          </cell>
          <cell r="D221">
            <v>4794</v>
          </cell>
          <cell r="E221" t="b">
            <v>0</v>
          </cell>
          <cell r="F221">
            <v>1</v>
          </cell>
          <cell r="G221">
            <v>58.83</v>
          </cell>
          <cell r="H221">
            <v>34396000</v>
          </cell>
          <cell r="I221">
            <v>1</v>
          </cell>
          <cell r="J221">
            <v>2023516680</v>
          </cell>
          <cell r="K221">
            <v>2.5537347286850952E-4</v>
          </cell>
          <cell r="L221">
            <v>2023516680</v>
          </cell>
          <cell r="M221">
            <v>1</v>
          </cell>
          <cell r="N221">
            <v>2.5537347286850952E-4</v>
          </cell>
          <cell r="O221" t="b">
            <v>0</v>
          </cell>
          <cell r="P221">
            <v>2.7607938942314476E-4</v>
          </cell>
          <cell r="Q221" t="b">
            <v>1</v>
          </cell>
          <cell r="R221" t="b">
            <v>0</v>
          </cell>
          <cell r="S221">
            <v>2.7607938942314481E-4</v>
          </cell>
          <cell r="T221" t="b">
            <v>1</v>
          </cell>
          <cell r="U221" t="b">
            <v>0</v>
          </cell>
          <cell r="V221">
            <v>2.7607938942314481E-4</v>
          </cell>
          <cell r="W221" t="b">
            <v>1</v>
          </cell>
          <cell r="X221">
            <v>0.98560768552559608</v>
          </cell>
          <cell r="Y221" t="b">
            <v>0</v>
          </cell>
          <cell r="Z221">
            <v>0</v>
          </cell>
          <cell r="AA221" t="b">
            <v>0</v>
          </cell>
          <cell r="AB221">
            <v>2.7607938942314508E-4</v>
          </cell>
          <cell r="AC221">
            <v>0.98560768552559641</v>
          </cell>
          <cell r="AD221" t="b">
            <v>0</v>
          </cell>
          <cell r="AE221">
            <v>0</v>
          </cell>
          <cell r="AF221" t="b">
            <v>0</v>
          </cell>
          <cell r="AG221">
            <v>2.7607938942314497E-4</v>
          </cell>
          <cell r="AH221">
            <v>0.98560768552559619</v>
          </cell>
          <cell r="AI221" t="b">
            <v>0</v>
          </cell>
          <cell r="AJ221">
            <v>0</v>
          </cell>
          <cell r="AK221" t="b">
            <v>0</v>
          </cell>
          <cell r="AL221">
            <v>2.7607938942314514E-4</v>
          </cell>
          <cell r="AM221">
            <v>0.98560768552559641</v>
          </cell>
          <cell r="AN221" t="b">
            <v>0</v>
          </cell>
          <cell r="AO221">
            <v>2.7607938942314514E-4</v>
          </cell>
          <cell r="AP221">
            <v>2.7607938942314514E-4</v>
          </cell>
        </row>
        <row r="222">
          <cell r="C222">
            <v>466517</v>
          </cell>
          <cell r="D222">
            <v>153544</v>
          </cell>
          <cell r="E222" t="b">
            <v>0</v>
          </cell>
          <cell r="F222">
            <v>1</v>
          </cell>
          <cell r="G222">
            <v>53.45</v>
          </cell>
          <cell r="H222">
            <v>45011000</v>
          </cell>
          <cell r="I222">
            <v>0.84</v>
          </cell>
          <cell r="J222">
            <v>2020903878</v>
          </cell>
          <cell r="K222">
            <v>2.5504372993767399E-4</v>
          </cell>
          <cell r="L222">
            <v>2020903878</v>
          </cell>
          <cell r="M222">
            <v>1</v>
          </cell>
          <cell r="N222">
            <v>2.5504372993767399E-4</v>
          </cell>
          <cell r="O222" t="b">
            <v>0</v>
          </cell>
          <cell r="P222">
            <v>2.7572291063155725E-4</v>
          </cell>
          <cell r="Q222" t="b">
            <v>1</v>
          </cell>
          <cell r="R222" t="b">
            <v>0</v>
          </cell>
          <cell r="S222">
            <v>2.757229106315573E-4</v>
          </cell>
          <cell r="T222" t="b">
            <v>1</v>
          </cell>
          <cell r="U222" t="b">
            <v>0</v>
          </cell>
          <cell r="V222">
            <v>2.757229106315573E-4</v>
          </cell>
          <cell r="W222" t="b">
            <v>1</v>
          </cell>
          <cell r="X222">
            <v>0.98588340843622768</v>
          </cell>
          <cell r="Y222" t="b">
            <v>0</v>
          </cell>
          <cell r="Z222">
            <v>0</v>
          </cell>
          <cell r="AA222" t="b">
            <v>0</v>
          </cell>
          <cell r="AB222">
            <v>2.7572291063155757E-4</v>
          </cell>
          <cell r="AC222">
            <v>0.98588340843622801</v>
          </cell>
          <cell r="AD222" t="b">
            <v>0</v>
          </cell>
          <cell r="AE222">
            <v>0</v>
          </cell>
          <cell r="AF222" t="b">
            <v>0</v>
          </cell>
          <cell r="AG222">
            <v>2.7572291063155747E-4</v>
          </cell>
          <cell r="AH222">
            <v>0.98588340843622779</v>
          </cell>
          <cell r="AI222" t="b">
            <v>0</v>
          </cell>
          <cell r="AJ222">
            <v>0</v>
          </cell>
          <cell r="AK222" t="b">
            <v>0</v>
          </cell>
          <cell r="AL222">
            <v>2.7572291063155763E-4</v>
          </cell>
          <cell r="AM222">
            <v>0.98588340843622801</v>
          </cell>
          <cell r="AN222" t="b">
            <v>0</v>
          </cell>
          <cell r="AO222">
            <v>2.7572291063155763E-4</v>
          </cell>
          <cell r="AP222">
            <v>2.7572291063155763E-4</v>
          </cell>
        </row>
        <row r="223">
          <cell r="C223">
            <v>15194</v>
          </cell>
          <cell r="D223">
            <v>11751</v>
          </cell>
          <cell r="E223" t="b">
            <v>0</v>
          </cell>
          <cell r="F223">
            <v>1</v>
          </cell>
          <cell r="G223">
            <v>61.27</v>
          </cell>
          <cell r="H223">
            <v>32978000</v>
          </cell>
          <cell r="I223">
            <v>1</v>
          </cell>
          <cell r="J223">
            <v>2020562060</v>
          </cell>
          <cell r="K223">
            <v>2.5500059154864478E-4</v>
          </cell>
          <cell r="L223">
            <v>2020562060</v>
          </cell>
          <cell r="M223">
            <v>1</v>
          </cell>
          <cell r="N223">
            <v>2.5500059154864478E-4</v>
          </cell>
          <cell r="O223" t="b">
            <v>0</v>
          </cell>
          <cell r="P223">
            <v>2.7567627454218541E-4</v>
          </cell>
          <cell r="Q223" t="b">
            <v>1</v>
          </cell>
          <cell r="R223" t="b">
            <v>0</v>
          </cell>
          <cell r="S223">
            <v>2.7567627454218546E-4</v>
          </cell>
          <cell r="T223" t="b">
            <v>1</v>
          </cell>
          <cell r="U223" t="b">
            <v>0</v>
          </cell>
          <cell r="V223">
            <v>2.7567627454218546E-4</v>
          </cell>
          <cell r="W223" t="b">
            <v>1</v>
          </cell>
          <cell r="X223">
            <v>0.98615908471076985</v>
          </cell>
          <cell r="Y223" t="b">
            <v>0</v>
          </cell>
          <cell r="Z223">
            <v>0</v>
          </cell>
          <cell r="AA223" t="b">
            <v>0</v>
          </cell>
          <cell r="AB223">
            <v>2.7567627454218573E-4</v>
          </cell>
          <cell r="AC223">
            <v>0.98615908471077018</v>
          </cell>
          <cell r="AD223" t="b">
            <v>0</v>
          </cell>
          <cell r="AE223">
            <v>0</v>
          </cell>
          <cell r="AF223" t="b">
            <v>0</v>
          </cell>
          <cell r="AG223">
            <v>2.7567627454218562E-4</v>
          </cell>
          <cell r="AH223">
            <v>0.98615908471076996</v>
          </cell>
          <cell r="AI223" t="b">
            <v>0</v>
          </cell>
          <cell r="AJ223">
            <v>0</v>
          </cell>
          <cell r="AK223" t="b">
            <v>0</v>
          </cell>
          <cell r="AL223">
            <v>2.7567627454218579E-4</v>
          </cell>
          <cell r="AM223">
            <v>0.98615908471077018</v>
          </cell>
          <cell r="AN223" t="b">
            <v>0</v>
          </cell>
          <cell r="AO223">
            <v>2.7567627454218579E-4</v>
          </cell>
          <cell r="AP223">
            <v>2.7567627454218579E-4</v>
          </cell>
        </row>
        <row r="224">
          <cell r="C224">
            <v>40615</v>
          </cell>
          <cell r="D224">
            <v>10120</v>
          </cell>
          <cell r="E224" t="b">
            <v>0</v>
          </cell>
          <cell r="F224">
            <v>1</v>
          </cell>
          <cell r="G224">
            <v>63.6</v>
          </cell>
          <cell r="H224">
            <v>31551000</v>
          </cell>
          <cell r="I224">
            <v>1</v>
          </cell>
          <cell r="J224">
            <v>2006643600</v>
          </cell>
          <cell r="K224">
            <v>2.5324404291116016E-4</v>
          </cell>
          <cell r="L224">
            <v>2006643600</v>
          </cell>
          <cell r="M224">
            <v>1</v>
          </cell>
          <cell r="N224">
            <v>2.5324404291116016E-4</v>
          </cell>
          <cell r="O224" t="b">
            <v>0</v>
          </cell>
          <cell r="P224">
            <v>2.7377730332218519E-4</v>
          </cell>
          <cell r="Q224" t="b">
            <v>1</v>
          </cell>
          <cell r="R224" t="b">
            <v>0</v>
          </cell>
          <cell r="S224">
            <v>2.7377730332218524E-4</v>
          </cell>
          <cell r="T224" t="b">
            <v>1</v>
          </cell>
          <cell r="U224" t="b">
            <v>0</v>
          </cell>
          <cell r="V224">
            <v>2.7377730332218524E-4</v>
          </cell>
          <cell r="W224" t="b">
            <v>1</v>
          </cell>
          <cell r="X224">
            <v>0.98643286201409208</v>
          </cell>
          <cell r="Y224" t="b">
            <v>0</v>
          </cell>
          <cell r="Z224">
            <v>0</v>
          </cell>
          <cell r="AA224" t="b">
            <v>0</v>
          </cell>
          <cell r="AB224">
            <v>2.7377730332218552E-4</v>
          </cell>
          <cell r="AC224">
            <v>0.98643286201409242</v>
          </cell>
          <cell r="AD224" t="b">
            <v>0</v>
          </cell>
          <cell r="AE224">
            <v>0</v>
          </cell>
          <cell r="AF224" t="b">
            <v>0</v>
          </cell>
          <cell r="AG224">
            <v>2.7377730332218541E-4</v>
          </cell>
          <cell r="AH224">
            <v>0.98643286201409219</v>
          </cell>
          <cell r="AI224" t="b">
            <v>0</v>
          </cell>
          <cell r="AJ224">
            <v>0</v>
          </cell>
          <cell r="AK224" t="b">
            <v>0</v>
          </cell>
          <cell r="AL224">
            <v>2.7377730332218557E-4</v>
          </cell>
          <cell r="AM224">
            <v>0.98643286201409242</v>
          </cell>
          <cell r="AN224" t="b">
            <v>0</v>
          </cell>
          <cell r="AO224">
            <v>2.7377730332218557E-4</v>
          </cell>
          <cell r="AP224">
            <v>2.7377730332218557E-4</v>
          </cell>
        </row>
        <row r="225">
          <cell r="C225">
            <v>29303</v>
          </cell>
          <cell r="D225">
            <v>5027</v>
          </cell>
          <cell r="E225" t="b">
            <v>0</v>
          </cell>
          <cell r="F225">
            <v>1</v>
          </cell>
          <cell r="G225">
            <v>17.38</v>
          </cell>
          <cell r="H225">
            <v>114695000</v>
          </cell>
          <cell r="I225">
            <v>1</v>
          </cell>
          <cell r="J225">
            <v>1993399100</v>
          </cell>
          <cell r="K225">
            <v>2.5157254991343156E-4</v>
          </cell>
          <cell r="L225">
            <v>1993399100</v>
          </cell>
          <cell r="M225">
            <v>1</v>
          </cell>
          <cell r="N225">
            <v>2.5157254991343156E-4</v>
          </cell>
          <cell r="O225" t="b">
            <v>0</v>
          </cell>
          <cell r="P225">
            <v>2.7197028413160709E-4</v>
          </cell>
          <cell r="Q225" t="b">
            <v>1</v>
          </cell>
          <cell r="R225" t="b">
            <v>0</v>
          </cell>
          <cell r="S225">
            <v>2.7197028413160714E-4</v>
          </cell>
          <cell r="T225" t="b">
            <v>1</v>
          </cell>
          <cell r="U225" t="b">
            <v>0</v>
          </cell>
          <cell r="V225">
            <v>2.7197028413160714E-4</v>
          </cell>
          <cell r="W225" t="b">
            <v>1</v>
          </cell>
          <cell r="X225">
            <v>0.9867048322982237</v>
          </cell>
          <cell r="Y225" t="b">
            <v>0</v>
          </cell>
          <cell r="Z225">
            <v>0</v>
          </cell>
          <cell r="AA225" t="b">
            <v>0</v>
          </cell>
          <cell r="AB225">
            <v>2.7197028413160742E-4</v>
          </cell>
          <cell r="AC225">
            <v>0.98670483229822403</v>
          </cell>
          <cell r="AD225" t="b">
            <v>0</v>
          </cell>
          <cell r="AE225">
            <v>0</v>
          </cell>
          <cell r="AF225" t="b">
            <v>0</v>
          </cell>
          <cell r="AG225">
            <v>2.7197028413160731E-4</v>
          </cell>
          <cell r="AH225">
            <v>0.98670483229822381</v>
          </cell>
          <cell r="AI225" t="b">
            <v>0</v>
          </cell>
          <cell r="AJ225">
            <v>0</v>
          </cell>
          <cell r="AK225" t="b">
            <v>0</v>
          </cell>
          <cell r="AL225">
            <v>2.7197028413160747E-4</v>
          </cell>
          <cell r="AM225">
            <v>0.98670483229822403</v>
          </cell>
          <cell r="AN225" t="b">
            <v>0</v>
          </cell>
          <cell r="AO225">
            <v>2.7197028413160747E-4</v>
          </cell>
          <cell r="AP225">
            <v>2.7197028413160747E-4</v>
          </cell>
        </row>
        <row r="226">
          <cell r="C226">
            <v>709647</v>
          </cell>
          <cell r="D226">
            <v>176409</v>
          </cell>
          <cell r="E226" t="b">
            <v>0</v>
          </cell>
          <cell r="F226">
            <v>1</v>
          </cell>
          <cell r="G226">
            <v>86.55</v>
          </cell>
          <cell r="H226">
            <v>34284000</v>
          </cell>
          <cell r="I226">
            <v>0.67</v>
          </cell>
          <cell r="J226">
            <v>1988077734</v>
          </cell>
          <cell r="K226">
            <v>2.5090097861913199E-4</v>
          </cell>
          <cell r="L226">
            <v>1988077734</v>
          </cell>
          <cell r="M226">
            <v>1</v>
          </cell>
          <cell r="N226">
            <v>2.5090097861913199E-4</v>
          </cell>
          <cell r="O226" t="b">
            <v>0</v>
          </cell>
          <cell r="P226">
            <v>2.7124426121778706E-4</v>
          </cell>
          <cell r="Q226" t="b">
            <v>1</v>
          </cell>
          <cell r="R226" t="b">
            <v>0</v>
          </cell>
          <cell r="S226">
            <v>2.7124426121778711E-4</v>
          </cell>
          <cell r="T226" t="b">
            <v>1</v>
          </cell>
          <cell r="U226" t="b">
            <v>0</v>
          </cell>
          <cell r="V226">
            <v>2.7124426121778711E-4</v>
          </cell>
          <cell r="W226" t="b">
            <v>1</v>
          </cell>
          <cell r="X226">
            <v>0.98697607655944153</v>
          </cell>
          <cell r="Y226" t="b">
            <v>0</v>
          </cell>
          <cell r="Z226">
            <v>0</v>
          </cell>
          <cell r="AA226" t="b">
            <v>0</v>
          </cell>
          <cell r="AB226">
            <v>2.7124426121778733E-4</v>
          </cell>
          <cell r="AC226">
            <v>0.98697607655944186</v>
          </cell>
          <cell r="AD226" t="b">
            <v>0</v>
          </cell>
          <cell r="AE226">
            <v>0</v>
          </cell>
          <cell r="AF226" t="b">
            <v>0</v>
          </cell>
          <cell r="AG226">
            <v>2.7124426121778722E-4</v>
          </cell>
          <cell r="AH226">
            <v>0.98697607655944164</v>
          </cell>
          <cell r="AI226" t="b">
            <v>0</v>
          </cell>
          <cell r="AJ226">
            <v>0</v>
          </cell>
          <cell r="AK226" t="b">
            <v>0</v>
          </cell>
          <cell r="AL226">
            <v>2.7124426121778738E-4</v>
          </cell>
          <cell r="AM226">
            <v>0.98697607655944186</v>
          </cell>
          <cell r="AN226" t="b">
            <v>0</v>
          </cell>
          <cell r="AO226">
            <v>2.7124426121778738E-4</v>
          </cell>
          <cell r="AP226">
            <v>2.7124426121778738E-4</v>
          </cell>
        </row>
        <row r="227">
          <cell r="C227">
            <v>709497</v>
          </cell>
          <cell r="D227">
            <v>176269</v>
          </cell>
          <cell r="E227" t="b">
            <v>0</v>
          </cell>
          <cell r="F227">
            <v>1</v>
          </cell>
          <cell r="G227">
            <v>27.55</v>
          </cell>
          <cell r="H227">
            <v>71886000</v>
          </cell>
          <cell r="I227">
            <v>1</v>
          </cell>
          <cell r="J227">
            <v>1980459300</v>
          </cell>
          <cell r="K227">
            <v>2.4993951090916504E-4</v>
          </cell>
          <cell r="L227">
            <v>1980459300</v>
          </cell>
          <cell r="M227">
            <v>1</v>
          </cell>
          <cell r="N227">
            <v>2.4993951090916504E-4</v>
          </cell>
          <cell r="O227" t="b">
            <v>0</v>
          </cell>
          <cell r="P227">
            <v>2.7020483681972356E-4</v>
          </cell>
          <cell r="Q227" t="b">
            <v>1</v>
          </cell>
          <cell r="R227" t="b">
            <v>0</v>
          </cell>
          <cell r="S227">
            <v>2.7020483681972361E-4</v>
          </cell>
          <cell r="T227" t="b">
            <v>1</v>
          </cell>
          <cell r="U227" t="b">
            <v>0</v>
          </cell>
          <cell r="V227">
            <v>2.7020483681972361E-4</v>
          </cell>
          <cell r="W227" t="b">
            <v>1</v>
          </cell>
          <cell r="X227">
            <v>0.98724628139626125</v>
          </cell>
          <cell r="Y227" t="b">
            <v>0</v>
          </cell>
          <cell r="Z227">
            <v>0</v>
          </cell>
          <cell r="AA227" t="b">
            <v>0</v>
          </cell>
          <cell r="AB227">
            <v>2.7020483681972383E-4</v>
          </cell>
          <cell r="AC227">
            <v>0.98724628139626158</v>
          </cell>
          <cell r="AD227" t="b">
            <v>0</v>
          </cell>
          <cell r="AE227">
            <v>0</v>
          </cell>
          <cell r="AF227" t="b">
            <v>0</v>
          </cell>
          <cell r="AG227">
            <v>2.7020483681972372E-4</v>
          </cell>
          <cell r="AH227">
            <v>0.98724628139626136</v>
          </cell>
          <cell r="AI227" t="b">
            <v>0</v>
          </cell>
          <cell r="AJ227">
            <v>0</v>
          </cell>
          <cell r="AK227" t="b">
            <v>0</v>
          </cell>
          <cell r="AL227">
            <v>2.7020483681972388E-4</v>
          </cell>
          <cell r="AM227">
            <v>0.98724628139626158</v>
          </cell>
          <cell r="AN227" t="b">
            <v>0</v>
          </cell>
          <cell r="AO227">
            <v>2.7020483681972388E-4</v>
          </cell>
          <cell r="AP227">
            <v>2.7020483681972388E-4</v>
          </cell>
        </row>
        <row r="228">
          <cell r="C228">
            <v>351190</v>
          </cell>
          <cell r="D228">
            <v>140294</v>
          </cell>
          <cell r="E228" t="b">
            <v>0</v>
          </cell>
          <cell r="F228">
            <v>1</v>
          </cell>
          <cell r="G228">
            <v>57.5</v>
          </cell>
          <cell r="H228">
            <v>42464000</v>
          </cell>
          <cell r="I228">
            <v>0.8</v>
          </cell>
          <cell r="J228">
            <v>1953344000</v>
          </cell>
          <cell r="K228">
            <v>2.4651748409944708E-4</v>
          </cell>
          <cell r="L228">
            <v>1953344000</v>
          </cell>
          <cell r="M228">
            <v>1</v>
          </cell>
          <cell r="N228">
            <v>2.4651748409944708E-4</v>
          </cell>
          <cell r="O228" t="b">
            <v>0</v>
          </cell>
          <cell r="P228">
            <v>2.6650534892223534E-4</v>
          </cell>
          <cell r="Q228" t="b">
            <v>1</v>
          </cell>
          <cell r="R228" t="b">
            <v>0</v>
          </cell>
          <cell r="S228">
            <v>2.6650534892223539E-4</v>
          </cell>
          <cell r="T228" t="b">
            <v>1</v>
          </cell>
          <cell r="U228" t="b">
            <v>0</v>
          </cell>
          <cell r="V228">
            <v>2.6650534892223539E-4</v>
          </cell>
          <cell r="W228" t="b">
            <v>1</v>
          </cell>
          <cell r="X228">
            <v>0.9875127867451835</v>
          </cell>
          <cell r="Y228" t="b">
            <v>0</v>
          </cell>
          <cell r="Z228">
            <v>0</v>
          </cell>
          <cell r="AA228" t="b">
            <v>0</v>
          </cell>
          <cell r="AB228">
            <v>2.6650534892223567E-4</v>
          </cell>
          <cell r="AC228">
            <v>0.98751278674518383</v>
          </cell>
          <cell r="AD228" t="b">
            <v>0</v>
          </cell>
          <cell r="AE228">
            <v>0</v>
          </cell>
          <cell r="AF228" t="b">
            <v>0</v>
          </cell>
          <cell r="AG228">
            <v>2.6650534892223556E-4</v>
          </cell>
          <cell r="AH228">
            <v>0.98751278674518361</v>
          </cell>
          <cell r="AI228" t="b">
            <v>0</v>
          </cell>
          <cell r="AJ228">
            <v>0</v>
          </cell>
          <cell r="AK228" t="b">
            <v>0</v>
          </cell>
          <cell r="AL228">
            <v>2.6650534892223572E-4</v>
          </cell>
          <cell r="AM228">
            <v>0.98751278674518383</v>
          </cell>
          <cell r="AN228" t="b">
            <v>0</v>
          </cell>
          <cell r="AO228">
            <v>2.6650534892223572E-4</v>
          </cell>
          <cell r="AP228">
            <v>2.6650534892223572E-4</v>
          </cell>
        </row>
        <row r="229">
          <cell r="C229">
            <v>3708</v>
          </cell>
          <cell r="D229">
            <v>7558</v>
          </cell>
          <cell r="E229" t="b">
            <v>0</v>
          </cell>
          <cell r="F229">
            <v>1</v>
          </cell>
          <cell r="G229">
            <v>65.05</v>
          </cell>
          <cell r="H229">
            <v>33435000</v>
          </cell>
          <cell r="I229">
            <v>0.87</v>
          </cell>
          <cell r="J229">
            <v>1892203672.5</v>
          </cell>
          <cell r="K229">
            <v>2.3880140351542487E-4</v>
          </cell>
          <cell r="L229">
            <v>1892203672.5</v>
          </cell>
          <cell r="M229">
            <v>1</v>
          </cell>
          <cell r="N229">
            <v>2.3880140351542487E-4</v>
          </cell>
          <cell r="O229" t="b">
            <v>0</v>
          </cell>
          <cell r="P229">
            <v>2.5816364141264809E-4</v>
          </cell>
          <cell r="Q229" t="b">
            <v>1</v>
          </cell>
          <cell r="R229" t="b">
            <v>0</v>
          </cell>
          <cell r="S229">
            <v>2.5816364141264815E-4</v>
          </cell>
          <cell r="T229" t="b">
            <v>1</v>
          </cell>
          <cell r="U229" t="b">
            <v>0</v>
          </cell>
          <cell r="V229">
            <v>2.5816364141264815E-4</v>
          </cell>
          <cell r="W229" t="b">
            <v>1</v>
          </cell>
          <cell r="X229">
            <v>0.98777095038659612</v>
          </cell>
          <cell r="Y229" t="b">
            <v>0</v>
          </cell>
          <cell r="Z229">
            <v>0</v>
          </cell>
          <cell r="AA229" t="b">
            <v>0</v>
          </cell>
          <cell r="AB229">
            <v>2.5816364141264836E-4</v>
          </cell>
          <cell r="AC229">
            <v>0.98777095038659646</v>
          </cell>
          <cell r="AD229" t="b">
            <v>0</v>
          </cell>
          <cell r="AE229">
            <v>0</v>
          </cell>
          <cell r="AF229" t="b">
            <v>0</v>
          </cell>
          <cell r="AG229">
            <v>2.5816364141264826E-4</v>
          </cell>
          <cell r="AH229">
            <v>0.98777095038659624</v>
          </cell>
          <cell r="AI229" t="b">
            <v>0</v>
          </cell>
          <cell r="AJ229">
            <v>0</v>
          </cell>
          <cell r="AK229" t="b">
            <v>0</v>
          </cell>
          <cell r="AL229">
            <v>2.5816364141264836E-4</v>
          </cell>
          <cell r="AM229">
            <v>0.98777095038659646</v>
          </cell>
          <cell r="AN229" t="b">
            <v>0</v>
          </cell>
          <cell r="AO229">
            <v>2.5816364141264836E-4</v>
          </cell>
          <cell r="AP229">
            <v>2.5816364141264836E-4</v>
          </cell>
        </row>
        <row r="230">
          <cell r="C230">
            <v>281704</v>
          </cell>
          <cell r="D230">
            <v>128561</v>
          </cell>
          <cell r="E230" t="b">
            <v>0</v>
          </cell>
          <cell r="F230">
            <v>1</v>
          </cell>
          <cell r="G230">
            <v>4.6500000000000004</v>
          </cell>
          <cell r="H230">
            <v>564616000</v>
          </cell>
          <cell r="I230">
            <v>0.71</v>
          </cell>
          <cell r="J230">
            <v>1864079724</v>
          </cell>
          <cell r="K230">
            <v>2.3525208243979127E-4</v>
          </cell>
          <cell r="L230">
            <v>1864079724</v>
          </cell>
          <cell r="M230">
            <v>1</v>
          </cell>
          <cell r="N230">
            <v>2.3525208243979127E-4</v>
          </cell>
          <cell r="O230" t="b">
            <v>0</v>
          </cell>
          <cell r="P230">
            <v>2.5432653811283839E-4</v>
          </cell>
          <cell r="Q230" t="b">
            <v>1</v>
          </cell>
          <cell r="R230" t="b">
            <v>0</v>
          </cell>
          <cell r="S230">
            <v>2.5432653811283845E-4</v>
          </cell>
          <cell r="T230" t="b">
            <v>1</v>
          </cell>
          <cell r="U230" t="b">
            <v>0</v>
          </cell>
          <cell r="V230">
            <v>2.5432653811283845E-4</v>
          </cell>
          <cell r="W230" t="b">
            <v>1</v>
          </cell>
          <cell r="X230">
            <v>0.98802527692470898</v>
          </cell>
          <cell r="Y230" t="b">
            <v>0</v>
          </cell>
          <cell r="Z230">
            <v>0</v>
          </cell>
          <cell r="AA230" t="b">
            <v>0</v>
          </cell>
          <cell r="AB230">
            <v>2.5432653811283866E-4</v>
          </cell>
          <cell r="AC230">
            <v>0.98802527692470932</v>
          </cell>
          <cell r="AD230" t="b">
            <v>0</v>
          </cell>
          <cell r="AE230">
            <v>0</v>
          </cell>
          <cell r="AF230" t="b">
            <v>0</v>
          </cell>
          <cell r="AG230">
            <v>2.5432653811283855E-4</v>
          </cell>
          <cell r="AH230">
            <v>0.98802527692470909</v>
          </cell>
          <cell r="AI230" t="b">
            <v>0</v>
          </cell>
          <cell r="AJ230">
            <v>0</v>
          </cell>
          <cell r="AK230" t="b">
            <v>0</v>
          </cell>
          <cell r="AL230">
            <v>2.5432653811283866E-4</v>
          </cell>
          <cell r="AM230">
            <v>0.98802527692470932</v>
          </cell>
          <cell r="AN230" t="b">
            <v>0</v>
          </cell>
          <cell r="AO230">
            <v>2.5432653811283866E-4</v>
          </cell>
          <cell r="AP230">
            <v>2.5432653811283866E-4</v>
          </cell>
        </row>
        <row r="231">
          <cell r="C231">
            <v>26790</v>
          </cell>
          <cell r="D231">
            <v>7179</v>
          </cell>
          <cell r="E231" t="b">
            <v>0</v>
          </cell>
          <cell r="F231">
            <v>1</v>
          </cell>
          <cell r="G231">
            <v>39.549999999999997</v>
          </cell>
          <cell r="H231">
            <v>46981000</v>
          </cell>
          <cell r="I231">
            <v>1</v>
          </cell>
          <cell r="J231">
            <v>1858098549.9999998</v>
          </cell>
          <cell r="K231">
            <v>2.3449724152777523E-4</v>
          </cell>
          <cell r="L231">
            <v>1858098549.9999998</v>
          </cell>
          <cell r="M231">
            <v>1</v>
          </cell>
          <cell r="N231">
            <v>2.3449724152777523E-4</v>
          </cell>
          <cell r="O231" t="b">
            <v>0</v>
          </cell>
          <cell r="P231">
            <v>2.5351049400394889E-4</v>
          </cell>
          <cell r="Q231" t="b">
            <v>1</v>
          </cell>
          <cell r="R231" t="b">
            <v>0</v>
          </cell>
          <cell r="S231">
            <v>2.5351049400394894E-4</v>
          </cell>
          <cell r="T231" t="b">
            <v>1</v>
          </cell>
          <cell r="U231" t="b">
            <v>0</v>
          </cell>
          <cell r="V231">
            <v>2.5351049400394894E-4</v>
          </cell>
          <cell r="W231" t="b">
            <v>1</v>
          </cell>
          <cell r="X231">
            <v>0.98827878741871289</v>
          </cell>
          <cell r="Y231" t="b">
            <v>0</v>
          </cell>
          <cell r="Z231">
            <v>0</v>
          </cell>
          <cell r="AA231" t="b">
            <v>0</v>
          </cell>
          <cell r="AB231">
            <v>2.5351049400394916E-4</v>
          </cell>
          <cell r="AC231">
            <v>0.98827878741871322</v>
          </cell>
          <cell r="AD231" t="b">
            <v>0</v>
          </cell>
          <cell r="AE231">
            <v>0</v>
          </cell>
          <cell r="AF231" t="b">
            <v>0</v>
          </cell>
          <cell r="AG231">
            <v>2.5351049400394905E-4</v>
          </cell>
          <cell r="AH231">
            <v>0.988278787418713</v>
          </cell>
          <cell r="AI231" t="b">
            <v>0</v>
          </cell>
          <cell r="AJ231">
            <v>0</v>
          </cell>
          <cell r="AK231" t="b">
            <v>0</v>
          </cell>
          <cell r="AL231">
            <v>2.5351049400394916E-4</v>
          </cell>
          <cell r="AM231">
            <v>0.98827878741871322</v>
          </cell>
          <cell r="AN231" t="b">
            <v>0</v>
          </cell>
          <cell r="AO231">
            <v>2.5351049400394916E-4</v>
          </cell>
          <cell r="AP231">
            <v>2.5351049400394916E-4</v>
          </cell>
        </row>
        <row r="232">
          <cell r="C232">
            <v>280679</v>
          </cell>
          <cell r="D232">
            <v>128460</v>
          </cell>
          <cell r="E232" t="b">
            <v>0</v>
          </cell>
          <cell r="F232">
            <v>1</v>
          </cell>
          <cell r="G232">
            <v>84.31</v>
          </cell>
          <cell r="H232">
            <v>74069000</v>
          </cell>
          <cell r="I232">
            <v>0.28999999999999998</v>
          </cell>
          <cell r="J232">
            <v>1810979643.0999999</v>
          </cell>
          <cell r="K232">
            <v>2.2855070349734943E-4</v>
          </cell>
          <cell r="L232">
            <v>1810979643.0999999</v>
          </cell>
          <cell r="M232">
            <v>1</v>
          </cell>
          <cell r="N232">
            <v>2.2855070349734943E-4</v>
          </cell>
          <cell r="O232" t="b">
            <v>0</v>
          </cell>
          <cell r="P232">
            <v>2.4708180518916829E-4</v>
          </cell>
          <cell r="Q232" t="b">
            <v>1</v>
          </cell>
          <cell r="R232" t="b">
            <v>0</v>
          </cell>
          <cell r="S232">
            <v>2.4708180518916834E-4</v>
          </cell>
          <cell r="T232" t="b">
            <v>1</v>
          </cell>
          <cell r="U232" t="b">
            <v>0</v>
          </cell>
          <cell r="V232">
            <v>2.4708180518916834E-4</v>
          </cell>
          <cell r="W232" t="b">
            <v>1</v>
          </cell>
          <cell r="X232">
            <v>0.98852586922390207</v>
          </cell>
          <cell r="Y232" t="b">
            <v>0</v>
          </cell>
          <cell r="Z232">
            <v>0</v>
          </cell>
          <cell r="AA232" t="b">
            <v>0</v>
          </cell>
          <cell r="AB232">
            <v>2.4708180518916856E-4</v>
          </cell>
          <cell r="AC232">
            <v>0.9885258692239024</v>
          </cell>
          <cell r="AD232" t="b">
            <v>0</v>
          </cell>
          <cell r="AE232">
            <v>0</v>
          </cell>
          <cell r="AF232" t="b">
            <v>0</v>
          </cell>
          <cell r="AG232">
            <v>2.470818051891685E-4</v>
          </cell>
          <cell r="AH232">
            <v>0.98852586922390218</v>
          </cell>
          <cell r="AI232" t="b">
            <v>0</v>
          </cell>
          <cell r="AJ232">
            <v>0</v>
          </cell>
          <cell r="AK232" t="b">
            <v>0</v>
          </cell>
          <cell r="AL232">
            <v>2.4708180518916866E-4</v>
          </cell>
          <cell r="AM232">
            <v>0.9885258692239024</v>
          </cell>
          <cell r="AN232" t="b">
            <v>0</v>
          </cell>
          <cell r="AO232">
            <v>2.4708180518916866E-4</v>
          </cell>
          <cell r="AP232">
            <v>2.4708180518916866E-4</v>
          </cell>
        </row>
        <row r="233">
          <cell r="C233">
            <v>20249</v>
          </cell>
          <cell r="D233">
            <v>7209</v>
          </cell>
          <cell r="E233" t="b">
            <v>0</v>
          </cell>
          <cell r="F233">
            <v>1</v>
          </cell>
          <cell r="G233">
            <v>50.07</v>
          </cell>
          <cell r="H233">
            <v>35436000</v>
          </cell>
          <cell r="I233">
            <v>1</v>
          </cell>
          <cell r="J233">
            <v>1774280520</v>
          </cell>
          <cell r="K233">
            <v>2.2391917136820687E-4</v>
          </cell>
          <cell r="L233">
            <v>1774280520</v>
          </cell>
          <cell r="M233">
            <v>1</v>
          </cell>
          <cell r="N233">
            <v>2.2391917136820687E-4</v>
          </cell>
          <cell r="O233" t="b">
            <v>0</v>
          </cell>
          <cell r="P233">
            <v>2.4207474416617104E-4</v>
          </cell>
          <cell r="Q233" t="b">
            <v>1</v>
          </cell>
          <cell r="R233" t="b">
            <v>0</v>
          </cell>
          <cell r="S233">
            <v>2.4207474416617107E-4</v>
          </cell>
          <cell r="T233" t="b">
            <v>1</v>
          </cell>
          <cell r="U233" t="b">
            <v>0</v>
          </cell>
          <cell r="V233">
            <v>2.4207474416617107E-4</v>
          </cell>
          <cell r="W233" t="b">
            <v>1</v>
          </cell>
          <cell r="X233">
            <v>0.98876794396806822</v>
          </cell>
          <cell r="Y233" t="b">
            <v>0</v>
          </cell>
          <cell r="Z233">
            <v>0</v>
          </cell>
          <cell r="AA233" t="b">
            <v>0</v>
          </cell>
          <cell r="AB233">
            <v>2.4207474416617128E-4</v>
          </cell>
          <cell r="AC233">
            <v>0.98876794396806855</v>
          </cell>
          <cell r="AD233" t="b">
            <v>0</v>
          </cell>
          <cell r="AE233">
            <v>0</v>
          </cell>
          <cell r="AF233" t="b">
            <v>0</v>
          </cell>
          <cell r="AG233">
            <v>2.420747441661712E-4</v>
          </cell>
          <cell r="AH233">
            <v>0.98876794396806833</v>
          </cell>
          <cell r="AI233" t="b">
            <v>0</v>
          </cell>
          <cell r="AJ233">
            <v>0</v>
          </cell>
          <cell r="AK233" t="b">
            <v>0</v>
          </cell>
          <cell r="AL233">
            <v>2.4207474416617134E-4</v>
          </cell>
          <cell r="AM233">
            <v>0.98876794396806855</v>
          </cell>
          <cell r="AN233" t="b">
            <v>0</v>
          </cell>
          <cell r="AO233">
            <v>2.4207474416617134E-4</v>
          </cell>
          <cell r="AP233">
            <v>2.4207474416617134E-4</v>
          </cell>
        </row>
        <row r="234">
          <cell r="C234">
            <v>32763</v>
          </cell>
          <cell r="D234">
            <v>14672</v>
          </cell>
          <cell r="E234" t="b">
            <v>0</v>
          </cell>
          <cell r="F234">
            <v>1</v>
          </cell>
          <cell r="G234">
            <v>18.96</v>
          </cell>
          <cell r="H234">
            <v>103445000</v>
          </cell>
          <cell r="I234">
            <v>0.9</v>
          </cell>
          <cell r="J234">
            <v>1765185480</v>
          </cell>
          <cell r="K234">
            <v>2.2277135184507941E-4</v>
          </cell>
          <cell r="L234">
            <v>1765185480</v>
          </cell>
          <cell r="M234">
            <v>1</v>
          </cell>
          <cell r="N234">
            <v>2.2277135184507941E-4</v>
          </cell>
          <cell r="O234" t="b">
            <v>0</v>
          </cell>
          <cell r="P234">
            <v>2.4083385837817787E-4</v>
          </cell>
          <cell r="Q234" t="b">
            <v>1</v>
          </cell>
          <cell r="R234" t="b">
            <v>0</v>
          </cell>
          <cell r="S234">
            <v>2.4083385837817792E-4</v>
          </cell>
          <cell r="T234" t="b">
            <v>1</v>
          </cell>
          <cell r="U234" t="b">
            <v>0</v>
          </cell>
          <cell r="V234">
            <v>2.4083385837817792E-4</v>
          </cell>
          <cell r="W234" t="b">
            <v>1</v>
          </cell>
          <cell r="X234">
            <v>0.98900877782644636</v>
          </cell>
          <cell r="Y234" t="b">
            <v>0</v>
          </cell>
          <cell r="Z234">
            <v>0</v>
          </cell>
          <cell r="AA234" t="b">
            <v>0</v>
          </cell>
          <cell r="AB234">
            <v>2.4083385837817814E-4</v>
          </cell>
          <cell r="AC234">
            <v>0.98900877782644669</v>
          </cell>
          <cell r="AD234" t="b">
            <v>0</v>
          </cell>
          <cell r="AE234">
            <v>0</v>
          </cell>
          <cell r="AF234" t="b">
            <v>0</v>
          </cell>
          <cell r="AG234">
            <v>2.4083385837817806E-4</v>
          </cell>
          <cell r="AH234">
            <v>0.98900877782644647</v>
          </cell>
          <cell r="AI234" t="b">
            <v>0</v>
          </cell>
          <cell r="AJ234">
            <v>0</v>
          </cell>
          <cell r="AK234" t="b">
            <v>0</v>
          </cell>
          <cell r="AL234">
            <v>2.4083385837817816E-4</v>
          </cell>
          <cell r="AM234">
            <v>0.98900877782644669</v>
          </cell>
          <cell r="AN234" t="b">
            <v>0</v>
          </cell>
          <cell r="AO234">
            <v>2.4083385837817816E-4</v>
          </cell>
          <cell r="AP234">
            <v>2.4083385837817816E-4</v>
          </cell>
        </row>
        <row r="235">
          <cell r="C235">
            <v>7540</v>
          </cell>
          <cell r="D235">
            <v>11994</v>
          </cell>
          <cell r="E235" t="b">
            <v>0</v>
          </cell>
          <cell r="F235">
            <v>1</v>
          </cell>
          <cell r="G235">
            <v>38.61</v>
          </cell>
          <cell r="H235">
            <v>45462000</v>
          </cell>
          <cell r="I235">
            <v>1</v>
          </cell>
          <cell r="J235">
            <v>1755287820</v>
          </cell>
          <cell r="K235">
            <v>2.2152223942982038E-4</v>
          </cell>
          <cell r="L235">
            <v>1755287820</v>
          </cell>
          <cell r="M235">
            <v>1</v>
          </cell>
          <cell r="N235">
            <v>2.2152223942982038E-4</v>
          </cell>
          <cell r="O235" t="b">
            <v>0</v>
          </cell>
          <cell r="P235">
            <v>2.3948346677699872E-4</v>
          </cell>
          <cell r="Q235" t="b">
            <v>1</v>
          </cell>
          <cell r="R235" t="b">
            <v>0</v>
          </cell>
          <cell r="S235">
            <v>2.3948346677699875E-4</v>
          </cell>
          <cell r="T235" t="b">
            <v>1</v>
          </cell>
          <cell r="U235" t="b">
            <v>0</v>
          </cell>
          <cell r="V235">
            <v>2.3948346677699875E-4</v>
          </cell>
          <cell r="W235" t="b">
            <v>1</v>
          </cell>
          <cell r="X235">
            <v>0.98924826129322341</v>
          </cell>
          <cell r="Y235" t="b">
            <v>0</v>
          </cell>
          <cell r="Z235">
            <v>0</v>
          </cell>
          <cell r="AA235" t="b">
            <v>0</v>
          </cell>
          <cell r="AB235">
            <v>2.3948346677699897E-4</v>
          </cell>
          <cell r="AC235">
            <v>0.98924826129322374</v>
          </cell>
          <cell r="AD235" t="b">
            <v>0</v>
          </cell>
          <cell r="AE235">
            <v>0</v>
          </cell>
          <cell r="AF235" t="b">
            <v>0</v>
          </cell>
          <cell r="AG235">
            <v>2.3948346677699889E-4</v>
          </cell>
          <cell r="AH235">
            <v>0.98924826129322352</v>
          </cell>
          <cell r="AI235" t="b">
            <v>0</v>
          </cell>
          <cell r="AJ235">
            <v>0</v>
          </cell>
          <cell r="AK235" t="b">
            <v>0</v>
          </cell>
          <cell r="AL235">
            <v>2.3948346677699902E-4</v>
          </cell>
          <cell r="AM235">
            <v>0.98924826129322374</v>
          </cell>
          <cell r="AN235" t="b">
            <v>0</v>
          </cell>
          <cell r="AO235">
            <v>2.3948346677699902E-4</v>
          </cell>
          <cell r="AP235">
            <v>2.3948346677699902E-4</v>
          </cell>
        </row>
        <row r="236">
          <cell r="C236">
            <v>27510</v>
          </cell>
          <cell r="D236">
            <v>1628</v>
          </cell>
          <cell r="E236" t="b">
            <v>0</v>
          </cell>
          <cell r="F236">
            <v>1</v>
          </cell>
          <cell r="G236">
            <v>49.22</v>
          </cell>
          <cell r="H236">
            <v>35021000</v>
          </cell>
          <cell r="I236">
            <v>1</v>
          </cell>
          <cell r="J236">
            <v>1723733620</v>
          </cell>
          <cell r="K236">
            <v>2.1754001100678238E-4</v>
          </cell>
          <cell r="L236">
            <v>1723733620</v>
          </cell>
          <cell r="M236">
            <v>1</v>
          </cell>
          <cell r="N236">
            <v>2.1754001100678238E-4</v>
          </cell>
          <cell r="O236" t="b">
            <v>0</v>
          </cell>
          <cell r="P236">
            <v>2.3517835560305192E-4</v>
          </cell>
          <cell r="Q236" t="b">
            <v>1</v>
          </cell>
          <cell r="R236" t="b">
            <v>0</v>
          </cell>
          <cell r="S236">
            <v>2.3517835560305197E-4</v>
          </cell>
          <cell r="T236" t="b">
            <v>1</v>
          </cell>
          <cell r="U236" t="b">
            <v>0</v>
          </cell>
          <cell r="V236">
            <v>2.3517835560305197E-4</v>
          </cell>
          <cell r="W236" t="b">
            <v>1</v>
          </cell>
          <cell r="X236">
            <v>0.98948343964882646</v>
          </cell>
          <cell r="Y236" t="b">
            <v>0</v>
          </cell>
          <cell r="Z236">
            <v>0</v>
          </cell>
          <cell r="AA236" t="b">
            <v>0</v>
          </cell>
          <cell r="AB236">
            <v>2.3517835560305222E-4</v>
          </cell>
          <cell r="AC236">
            <v>0.98948343964882679</v>
          </cell>
          <cell r="AD236" t="b">
            <v>0</v>
          </cell>
          <cell r="AE236">
            <v>0</v>
          </cell>
          <cell r="AF236" t="b">
            <v>0</v>
          </cell>
          <cell r="AG236">
            <v>2.3517835560305214E-4</v>
          </cell>
          <cell r="AH236">
            <v>0.98948343964882657</v>
          </cell>
          <cell r="AI236" t="b">
            <v>0</v>
          </cell>
          <cell r="AJ236">
            <v>0</v>
          </cell>
          <cell r="AK236" t="b">
            <v>0</v>
          </cell>
          <cell r="AL236">
            <v>2.3517835560305227E-4</v>
          </cell>
          <cell r="AM236">
            <v>0.98948343964882679</v>
          </cell>
          <cell r="AN236" t="b">
            <v>0</v>
          </cell>
          <cell r="AO236">
            <v>2.3517835560305227E-4</v>
          </cell>
          <cell r="AP236">
            <v>2.3517835560305227E-4</v>
          </cell>
        </row>
        <row r="237">
          <cell r="C237">
            <v>18707</v>
          </cell>
          <cell r="D237">
            <v>8728</v>
          </cell>
          <cell r="E237" t="b">
            <v>0</v>
          </cell>
          <cell r="F237">
            <v>1</v>
          </cell>
          <cell r="G237">
            <v>13.875</v>
          </cell>
          <cell r="H237">
            <v>122963000</v>
          </cell>
          <cell r="I237">
            <v>1</v>
          </cell>
          <cell r="J237">
            <v>1706111625</v>
          </cell>
          <cell r="K237">
            <v>2.1531606587872862E-4</v>
          </cell>
          <cell r="L237">
            <v>1706111625</v>
          </cell>
          <cell r="M237">
            <v>1</v>
          </cell>
          <cell r="N237">
            <v>2.1531606587872862E-4</v>
          </cell>
          <cell r="O237" t="b">
            <v>0</v>
          </cell>
          <cell r="P237">
            <v>2.3277409095423383E-4</v>
          </cell>
          <cell r="Q237" t="b">
            <v>1</v>
          </cell>
          <cell r="R237" t="b">
            <v>0</v>
          </cell>
          <cell r="S237">
            <v>2.3277409095423385E-4</v>
          </cell>
          <cell r="T237" t="b">
            <v>1</v>
          </cell>
          <cell r="U237" t="b">
            <v>0</v>
          </cell>
          <cell r="V237">
            <v>2.3277409095423385E-4</v>
          </cell>
          <cell r="W237" t="b">
            <v>1</v>
          </cell>
          <cell r="X237">
            <v>0.98971621373978069</v>
          </cell>
          <cell r="Y237" t="b">
            <v>0</v>
          </cell>
          <cell r="Z237">
            <v>0</v>
          </cell>
          <cell r="AA237" t="b">
            <v>0</v>
          </cell>
          <cell r="AB237">
            <v>2.3277409095423407E-4</v>
          </cell>
          <cell r="AC237">
            <v>0.98971621373978103</v>
          </cell>
          <cell r="AD237" t="b">
            <v>0</v>
          </cell>
          <cell r="AE237">
            <v>0</v>
          </cell>
          <cell r="AF237" t="b">
            <v>0</v>
          </cell>
          <cell r="AG237">
            <v>2.3277409095423399E-4</v>
          </cell>
          <cell r="AH237">
            <v>0.9897162137397808</v>
          </cell>
          <cell r="AI237" t="b">
            <v>0</v>
          </cell>
          <cell r="AJ237">
            <v>0</v>
          </cell>
          <cell r="AK237" t="b">
            <v>0</v>
          </cell>
          <cell r="AL237">
            <v>2.327740909542341E-4</v>
          </cell>
          <cell r="AM237">
            <v>0.98971621373978103</v>
          </cell>
          <cell r="AN237" t="b">
            <v>0</v>
          </cell>
          <cell r="AO237">
            <v>2.327740909542341E-4</v>
          </cell>
          <cell r="AP237">
            <v>2.327740909542341E-4</v>
          </cell>
        </row>
        <row r="238">
          <cell r="C238">
            <v>35768</v>
          </cell>
          <cell r="D238">
            <v>4418</v>
          </cell>
          <cell r="E238" t="b">
            <v>0</v>
          </cell>
          <cell r="F238">
            <v>1</v>
          </cell>
          <cell r="G238">
            <v>18.100000000000001</v>
          </cell>
          <cell r="H238">
            <v>93005000</v>
          </cell>
          <cell r="I238">
            <v>1</v>
          </cell>
          <cell r="J238">
            <v>1683390500.0000002</v>
          </cell>
          <cell r="K238">
            <v>2.1244859626205639E-4</v>
          </cell>
          <cell r="L238">
            <v>1683390500.0000002</v>
          </cell>
          <cell r="M238">
            <v>1</v>
          </cell>
          <cell r="N238">
            <v>2.1244859626205639E-4</v>
          </cell>
          <cell r="O238" t="b">
            <v>0</v>
          </cell>
          <cell r="P238">
            <v>2.2967412425813183E-4</v>
          </cell>
          <cell r="Q238" t="b">
            <v>1</v>
          </cell>
          <cell r="R238" t="b">
            <v>0</v>
          </cell>
          <cell r="S238">
            <v>2.2967412425813188E-4</v>
          </cell>
          <cell r="T238" t="b">
            <v>1</v>
          </cell>
          <cell r="U238" t="b">
            <v>0</v>
          </cell>
          <cell r="V238">
            <v>2.2967412425813188E-4</v>
          </cell>
          <cell r="W238" t="b">
            <v>1</v>
          </cell>
          <cell r="X238">
            <v>0.98994588786403881</v>
          </cell>
          <cell r="Y238" t="b">
            <v>0</v>
          </cell>
          <cell r="Z238">
            <v>0</v>
          </cell>
          <cell r="AA238" t="b">
            <v>0</v>
          </cell>
          <cell r="AB238">
            <v>2.2967412425813207E-4</v>
          </cell>
          <cell r="AC238">
            <v>0.98994588786403914</v>
          </cell>
          <cell r="AD238" t="b">
            <v>0</v>
          </cell>
          <cell r="AE238">
            <v>0</v>
          </cell>
          <cell r="AF238" t="b">
            <v>0</v>
          </cell>
          <cell r="AG238">
            <v>2.2967412425813199E-4</v>
          </cell>
          <cell r="AH238">
            <v>0.98994588786403892</v>
          </cell>
          <cell r="AI238" t="b">
            <v>0</v>
          </cell>
          <cell r="AJ238">
            <v>0</v>
          </cell>
          <cell r="AK238" t="b">
            <v>0</v>
          </cell>
          <cell r="AL238">
            <v>2.2967412425813213E-4</v>
          </cell>
          <cell r="AM238">
            <v>0.98994588786403914</v>
          </cell>
          <cell r="AN238" t="b">
            <v>0</v>
          </cell>
          <cell r="AO238">
            <v>2.2967412425813213E-4</v>
          </cell>
          <cell r="AP238">
            <v>2.2967412425813213E-4</v>
          </cell>
        </row>
        <row r="239">
          <cell r="C239">
            <v>22737</v>
          </cell>
          <cell r="D239">
            <v>3778</v>
          </cell>
          <cell r="E239" t="b">
            <v>0</v>
          </cell>
          <cell r="F239">
            <v>1</v>
          </cell>
          <cell r="G239">
            <v>75.3</v>
          </cell>
          <cell r="H239">
            <v>31468000</v>
          </cell>
          <cell r="I239">
            <v>0.7</v>
          </cell>
          <cell r="J239">
            <v>1658678280</v>
          </cell>
          <cell r="K239">
            <v>2.0932984487934445E-4</v>
          </cell>
          <cell r="L239">
            <v>1658678280</v>
          </cell>
          <cell r="M239">
            <v>1</v>
          </cell>
          <cell r="N239">
            <v>2.0932984487934445E-4</v>
          </cell>
          <cell r="O239" t="b">
            <v>0</v>
          </cell>
          <cell r="P239">
            <v>2.2630250163879645E-4</v>
          </cell>
          <cell r="Q239" t="b">
            <v>1</v>
          </cell>
          <cell r="R239" t="b">
            <v>0</v>
          </cell>
          <cell r="S239">
            <v>2.2630250163879648E-4</v>
          </cell>
          <cell r="T239" t="b">
            <v>1</v>
          </cell>
          <cell r="U239" t="b">
            <v>0</v>
          </cell>
          <cell r="V239">
            <v>2.2630250163879648E-4</v>
          </cell>
          <cell r="W239" t="b">
            <v>1</v>
          </cell>
          <cell r="X239">
            <v>0.99017219036567761</v>
          </cell>
          <cell r="Y239" t="b">
            <v>0</v>
          </cell>
          <cell r="Z239">
            <v>0</v>
          </cell>
          <cell r="AA239" t="b">
            <v>0</v>
          </cell>
          <cell r="AB239">
            <v>2.2630250163879669E-4</v>
          </cell>
          <cell r="AC239">
            <v>0.99017219036567794</v>
          </cell>
          <cell r="AD239" t="b">
            <v>0</v>
          </cell>
          <cell r="AE239">
            <v>0</v>
          </cell>
          <cell r="AF239" t="b">
            <v>0</v>
          </cell>
          <cell r="AG239">
            <v>2.2630250163879661E-4</v>
          </cell>
          <cell r="AH239">
            <v>0.99017219036567772</v>
          </cell>
          <cell r="AI239" t="b">
            <v>0</v>
          </cell>
          <cell r="AJ239">
            <v>0</v>
          </cell>
          <cell r="AK239" t="b">
            <v>0</v>
          </cell>
          <cell r="AL239">
            <v>2.2630250163879672E-4</v>
          </cell>
          <cell r="AM239">
            <v>0.99017219036567794</v>
          </cell>
          <cell r="AN239" t="b">
            <v>0</v>
          </cell>
          <cell r="AO239">
            <v>2.2630250163879672E-4</v>
          </cell>
          <cell r="AP239">
            <v>2.2630250163879672E-4</v>
          </cell>
        </row>
        <row r="240">
          <cell r="C240">
            <v>711209</v>
          </cell>
          <cell r="D240">
            <v>177506</v>
          </cell>
          <cell r="E240" t="b">
            <v>0</v>
          </cell>
          <cell r="F240">
            <v>1</v>
          </cell>
          <cell r="G240">
            <v>42.9</v>
          </cell>
          <cell r="H240">
            <v>53442000</v>
          </cell>
          <cell r="I240">
            <v>0.72</v>
          </cell>
          <cell r="J240">
            <v>1650716496</v>
          </cell>
          <cell r="K240">
            <v>2.0832504543765714E-4</v>
          </cell>
          <cell r="L240">
            <v>1650716496</v>
          </cell>
          <cell r="M240">
            <v>1</v>
          </cell>
          <cell r="N240">
            <v>2.0832504543765714E-4</v>
          </cell>
          <cell r="O240" t="b">
            <v>0</v>
          </cell>
          <cell r="P240">
            <v>2.2521623213226638E-4</v>
          </cell>
          <cell r="Q240" t="b">
            <v>1</v>
          </cell>
          <cell r="R240" t="b">
            <v>0</v>
          </cell>
          <cell r="S240">
            <v>2.2521623213226641E-4</v>
          </cell>
          <cell r="T240" t="b">
            <v>1</v>
          </cell>
          <cell r="U240" t="b">
            <v>0</v>
          </cell>
          <cell r="V240">
            <v>2.2521623213226641E-4</v>
          </cell>
          <cell r="W240" t="b">
            <v>1</v>
          </cell>
          <cell r="X240">
            <v>0.99039740659780984</v>
          </cell>
          <cell r="Y240" t="b">
            <v>0</v>
          </cell>
          <cell r="Z240">
            <v>0</v>
          </cell>
          <cell r="AA240" t="b">
            <v>0</v>
          </cell>
          <cell r="AB240">
            <v>2.2521623213226662E-4</v>
          </cell>
          <cell r="AC240">
            <v>0.99039740659781017</v>
          </cell>
          <cell r="AD240" t="b">
            <v>0</v>
          </cell>
          <cell r="AE240">
            <v>0</v>
          </cell>
          <cell r="AF240" t="b">
            <v>0</v>
          </cell>
          <cell r="AG240">
            <v>2.2521623213226651E-4</v>
          </cell>
          <cell r="AH240">
            <v>0.99039740659780995</v>
          </cell>
          <cell r="AI240" t="b">
            <v>0</v>
          </cell>
          <cell r="AJ240">
            <v>0</v>
          </cell>
          <cell r="AK240" t="b">
            <v>0</v>
          </cell>
          <cell r="AL240">
            <v>2.2521623213226665E-4</v>
          </cell>
          <cell r="AM240">
            <v>0.99039740659781017</v>
          </cell>
          <cell r="AN240" t="b">
            <v>0</v>
          </cell>
          <cell r="AO240">
            <v>2.2521623213226665E-4</v>
          </cell>
          <cell r="AP240">
            <v>2.2521623213226665E-4</v>
          </cell>
        </row>
        <row r="241">
          <cell r="C241">
            <v>710357</v>
          </cell>
          <cell r="D241">
            <v>176754</v>
          </cell>
          <cell r="E241" t="b">
            <v>0</v>
          </cell>
          <cell r="F241">
            <v>1</v>
          </cell>
          <cell r="G241">
            <v>59.03</v>
          </cell>
          <cell r="H241">
            <v>56629000</v>
          </cell>
          <cell r="I241">
            <v>0.49</v>
          </cell>
          <cell r="J241">
            <v>1637976836.3</v>
          </cell>
          <cell r="K241">
            <v>2.0671726469984183E-4</v>
          </cell>
          <cell r="L241">
            <v>1637976836.3</v>
          </cell>
          <cell r="M241">
            <v>1</v>
          </cell>
          <cell r="N241">
            <v>2.0671726469984183E-4</v>
          </cell>
          <cell r="O241" t="b">
            <v>0</v>
          </cell>
          <cell r="P241">
            <v>2.2347809105035808E-4</v>
          </cell>
          <cell r="Q241" t="b">
            <v>1</v>
          </cell>
          <cell r="R241" t="b">
            <v>0</v>
          </cell>
          <cell r="S241">
            <v>2.2347809105035813E-4</v>
          </cell>
          <cell r="T241" t="b">
            <v>1</v>
          </cell>
          <cell r="U241" t="b">
            <v>0</v>
          </cell>
          <cell r="V241">
            <v>2.2347809105035813E-4</v>
          </cell>
          <cell r="W241" t="b">
            <v>1</v>
          </cell>
          <cell r="X241">
            <v>0.99062088468886023</v>
          </cell>
          <cell r="Y241" t="b">
            <v>0</v>
          </cell>
          <cell r="Z241">
            <v>0</v>
          </cell>
          <cell r="AA241" t="b">
            <v>0</v>
          </cell>
          <cell r="AB241">
            <v>2.2347809105035835E-4</v>
          </cell>
          <cell r="AC241">
            <v>0.99062088468886056</v>
          </cell>
          <cell r="AD241" t="b">
            <v>0</v>
          </cell>
          <cell r="AE241">
            <v>0</v>
          </cell>
          <cell r="AF241" t="b">
            <v>0</v>
          </cell>
          <cell r="AG241">
            <v>2.2347809105035827E-4</v>
          </cell>
          <cell r="AH241">
            <v>0.99062088468886034</v>
          </cell>
          <cell r="AI241" t="b">
            <v>0</v>
          </cell>
          <cell r="AJ241">
            <v>0</v>
          </cell>
          <cell r="AK241" t="b">
            <v>0</v>
          </cell>
          <cell r="AL241">
            <v>2.2347809105035838E-4</v>
          </cell>
          <cell r="AM241">
            <v>0.99062088468886056</v>
          </cell>
          <cell r="AN241" t="b">
            <v>0</v>
          </cell>
          <cell r="AO241">
            <v>2.2347809105035838E-4</v>
          </cell>
          <cell r="AP241">
            <v>2.2347809105035838E-4</v>
          </cell>
        </row>
        <row r="242">
          <cell r="C242">
            <v>8645</v>
          </cell>
          <cell r="D242">
            <v>8110</v>
          </cell>
          <cell r="E242" t="b">
            <v>0</v>
          </cell>
          <cell r="F242">
            <v>1</v>
          </cell>
          <cell r="G242">
            <v>23.68</v>
          </cell>
          <cell r="H242">
            <v>69108000</v>
          </cell>
          <cell r="I242">
            <v>1</v>
          </cell>
          <cell r="J242">
            <v>1636477440</v>
          </cell>
          <cell r="K242">
            <v>2.0652803668698593E-4</v>
          </cell>
          <cell r="L242">
            <v>1636477440</v>
          </cell>
          <cell r="M242">
            <v>1</v>
          </cell>
          <cell r="N242">
            <v>2.0652803668698593E-4</v>
          </cell>
          <cell r="O242" t="b">
            <v>0</v>
          </cell>
          <cell r="P242">
            <v>2.2327352025581078E-4</v>
          </cell>
          <cell r="Q242" t="b">
            <v>1</v>
          </cell>
          <cell r="R242" t="b">
            <v>0</v>
          </cell>
          <cell r="S242">
            <v>2.2327352025581083E-4</v>
          </cell>
          <cell r="T242" t="b">
            <v>1</v>
          </cell>
          <cell r="U242" t="b">
            <v>0</v>
          </cell>
          <cell r="V242">
            <v>2.2327352025581083E-4</v>
          </cell>
          <cell r="W242" t="b">
            <v>1</v>
          </cell>
          <cell r="X242">
            <v>0.99084415820911609</v>
          </cell>
          <cell r="Y242" t="b">
            <v>0</v>
          </cell>
          <cell r="Z242">
            <v>0</v>
          </cell>
          <cell r="AA242" t="b">
            <v>0</v>
          </cell>
          <cell r="AB242">
            <v>2.2327352025581102E-4</v>
          </cell>
          <cell r="AC242">
            <v>0.99084415820911642</v>
          </cell>
          <cell r="AD242" t="b">
            <v>0</v>
          </cell>
          <cell r="AE242">
            <v>0</v>
          </cell>
          <cell r="AF242" t="b">
            <v>0</v>
          </cell>
          <cell r="AG242">
            <v>2.2327352025581091E-4</v>
          </cell>
          <cell r="AH242">
            <v>0.9908441582091162</v>
          </cell>
          <cell r="AI242" t="b">
            <v>0</v>
          </cell>
          <cell r="AJ242">
            <v>0</v>
          </cell>
          <cell r="AK242" t="b">
            <v>0</v>
          </cell>
          <cell r="AL242">
            <v>2.2327352025581102E-4</v>
          </cell>
          <cell r="AM242">
            <v>0.99084415820911642</v>
          </cell>
          <cell r="AN242" t="b">
            <v>0</v>
          </cell>
          <cell r="AO242">
            <v>2.2327352025581102E-4</v>
          </cell>
          <cell r="AP242">
            <v>2.2327352025581102E-4</v>
          </cell>
        </row>
        <row r="243">
          <cell r="C243">
            <v>351184</v>
          </cell>
          <cell r="D243">
            <v>140291</v>
          </cell>
          <cell r="E243" t="b">
            <v>0</v>
          </cell>
          <cell r="F243">
            <v>1</v>
          </cell>
          <cell r="G243">
            <v>59.36</v>
          </cell>
          <cell r="H243">
            <v>52653000</v>
          </cell>
          <cell r="I243">
            <v>0.52</v>
          </cell>
          <cell r="J243">
            <v>1625250681.6000001</v>
          </cell>
          <cell r="K243">
            <v>2.0511118833085393E-4</v>
          </cell>
          <cell r="L243">
            <v>1625250681.6000001</v>
          </cell>
          <cell r="M243">
            <v>1</v>
          </cell>
          <cell r="N243">
            <v>2.0511118833085393E-4</v>
          </cell>
          <cell r="O243" t="b">
            <v>0</v>
          </cell>
          <cell r="P243">
            <v>2.2174179252907266E-4</v>
          </cell>
          <cell r="Q243" t="b">
            <v>1</v>
          </cell>
          <cell r="R243" t="b">
            <v>0</v>
          </cell>
          <cell r="S243">
            <v>2.2174179252907269E-4</v>
          </cell>
          <cell r="T243" t="b">
            <v>1</v>
          </cell>
          <cell r="U243" t="b">
            <v>0</v>
          </cell>
          <cell r="V243">
            <v>2.2174179252907269E-4</v>
          </cell>
          <cell r="W243" t="b">
            <v>1</v>
          </cell>
          <cell r="X243">
            <v>0.99106590000164518</v>
          </cell>
          <cell r="Y243" t="b">
            <v>0</v>
          </cell>
          <cell r="Z243">
            <v>0</v>
          </cell>
          <cell r="AA243" t="b">
            <v>0</v>
          </cell>
          <cell r="AB243">
            <v>2.217417925290729E-4</v>
          </cell>
          <cell r="AC243">
            <v>0.99106590000164552</v>
          </cell>
          <cell r="AD243" t="b">
            <v>0</v>
          </cell>
          <cell r="AE243">
            <v>0</v>
          </cell>
          <cell r="AF243" t="b">
            <v>0</v>
          </cell>
          <cell r="AG243">
            <v>2.2174179252907282E-4</v>
          </cell>
          <cell r="AH243">
            <v>0.99106590000164529</v>
          </cell>
          <cell r="AI243" t="b">
            <v>0</v>
          </cell>
          <cell r="AJ243">
            <v>0</v>
          </cell>
          <cell r="AK243" t="b">
            <v>0</v>
          </cell>
          <cell r="AL243">
            <v>2.2174179252907293E-4</v>
          </cell>
          <cell r="AM243">
            <v>0.99106590000164552</v>
          </cell>
          <cell r="AN243" t="b">
            <v>0</v>
          </cell>
          <cell r="AO243">
            <v>2.2174179252907293E-4</v>
          </cell>
          <cell r="AP243">
            <v>2.2174179252907293E-4</v>
          </cell>
        </row>
        <row r="244">
          <cell r="C244">
            <v>12401</v>
          </cell>
          <cell r="D244">
            <v>15004</v>
          </cell>
          <cell r="E244" t="b">
            <v>0</v>
          </cell>
          <cell r="F244">
            <v>1</v>
          </cell>
          <cell r="G244">
            <v>13.89</v>
          </cell>
          <cell r="H244">
            <v>113812000</v>
          </cell>
          <cell r="I244">
            <v>1</v>
          </cell>
          <cell r="J244">
            <v>1580848680</v>
          </cell>
          <cell r="K244">
            <v>1.9950753135931606E-4</v>
          </cell>
          <cell r="L244">
            <v>1580848680</v>
          </cell>
          <cell r="M244">
            <v>1</v>
          </cell>
          <cell r="N244">
            <v>1.9950753135931606E-4</v>
          </cell>
          <cell r="O244" t="b">
            <v>0</v>
          </cell>
          <cell r="P244">
            <v>2.1568378588546368E-4</v>
          </cell>
          <cell r="Q244" t="b">
            <v>1</v>
          </cell>
          <cell r="R244" t="b">
            <v>0</v>
          </cell>
          <cell r="S244">
            <v>2.1568378588546371E-4</v>
          </cell>
          <cell r="T244" t="b">
            <v>1</v>
          </cell>
          <cell r="U244" t="b">
            <v>0</v>
          </cell>
          <cell r="V244">
            <v>2.1568378588546371E-4</v>
          </cell>
          <cell r="W244" t="b">
            <v>1</v>
          </cell>
          <cell r="X244">
            <v>0.99128158378753062</v>
          </cell>
          <cell r="Y244" t="b">
            <v>0</v>
          </cell>
          <cell r="Z244">
            <v>0</v>
          </cell>
          <cell r="AA244" t="b">
            <v>0</v>
          </cell>
          <cell r="AB244">
            <v>2.156837858854639E-4</v>
          </cell>
          <cell r="AC244">
            <v>0.99128158378753095</v>
          </cell>
          <cell r="AD244" t="b">
            <v>0</v>
          </cell>
          <cell r="AE244">
            <v>0</v>
          </cell>
          <cell r="AF244" t="b">
            <v>0</v>
          </cell>
          <cell r="AG244">
            <v>2.1568378588546382E-4</v>
          </cell>
          <cell r="AH244">
            <v>0.99128158378753073</v>
          </cell>
          <cell r="AI244" t="b">
            <v>0</v>
          </cell>
          <cell r="AJ244">
            <v>0</v>
          </cell>
          <cell r="AK244" t="b">
            <v>0</v>
          </cell>
          <cell r="AL244">
            <v>2.1568378588546393E-4</v>
          </cell>
          <cell r="AM244">
            <v>0.99128158378753095</v>
          </cell>
          <cell r="AN244" t="b">
            <v>0</v>
          </cell>
          <cell r="AO244">
            <v>2.1568378588546393E-4</v>
          </cell>
          <cell r="AP244">
            <v>2.1568378588546393E-4</v>
          </cell>
        </row>
        <row r="245">
          <cell r="C245">
            <v>328409</v>
          </cell>
          <cell r="D245">
            <v>139007</v>
          </cell>
          <cell r="E245" t="b">
            <v>0</v>
          </cell>
          <cell r="F245">
            <v>1</v>
          </cell>
          <cell r="G245">
            <v>46.75</v>
          </cell>
          <cell r="H245">
            <v>44955000</v>
          </cell>
          <cell r="I245">
            <v>0.75</v>
          </cell>
          <cell r="J245">
            <v>1576234687.5</v>
          </cell>
          <cell r="K245">
            <v>1.9892523258206344E-4</v>
          </cell>
          <cell r="L245">
            <v>1576234687.5</v>
          </cell>
          <cell r="M245">
            <v>1</v>
          </cell>
          <cell r="N245">
            <v>1.9892523258206344E-4</v>
          </cell>
          <cell r="O245" t="b">
            <v>0</v>
          </cell>
          <cell r="P245">
            <v>2.1505427378665411E-4</v>
          </cell>
          <cell r="Q245" t="b">
            <v>1</v>
          </cell>
          <cell r="R245" t="b">
            <v>0</v>
          </cell>
          <cell r="S245">
            <v>2.1505427378665416E-4</v>
          </cell>
          <cell r="T245" t="b">
            <v>1</v>
          </cell>
          <cell r="U245" t="b">
            <v>0</v>
          </cell>
          <cell r="V245">
            <v>2.1505427378665416E-4</v>
          </cell>
          <cell r="W245" t="b">
            <v>1</v>
          </cell>
          <cell r="X245">
            <v>0.99149663806131727</v>
          </cell>
          <cell r="Y245" t="b">
            <v>0</v>
          </cell>
          <cell r="Z245">
            <v>0</v>
          </cell>
          <cell r="AA245" t="b">
            <v>0</v>
          </cell>
          <cell r="AB245">
            <v>2.1505427378665435E-4</v>
          </cell>
          <cell r="AC245">
            <v>0.9914966380613176</v>
          </cell>
          <cell r="AD245" t="b">
            <v>0</v>
          </cell>
          <cell r="AE245">
            <v>0</v>
          </cell>
          <cell r="AF245" t="b">
            <v>0</v>
          </cell>
          <cell r="AG245">
            <v>2.150542737866543E-4</v>
          </cell>
          <cell r="AH245">
            <v>0.99149663806131738</v>
          </cell>
          <cell r="AI245" t="b">
            <v>0</v>
          </cell>
          <cell r="AJ245">
            <v>0</v>
          </cell>
          <cell r="AK245" t="b">
            <v>0</v>
          </cell>
          <cell r="AL245">
            <v>2.150542737866544E-4</v>
          </cell>
          <cell r="AM245">
            <v>0.9914966380613176</v>
          </cell>
          <cell r="AN245" t="b">
            <v>0</v>
          </cell>
          <cell r="AO245">
            <v>2.150542737866544E-4</v>
          </cell>
          <cell r="AP245">
            <v>2.150542737866544E-4</v>
          </cell>
        </row>
        <row r="246">
          <cell r="C246">
            <v>281736</v>
          </cell>
          <cell r="D246">
            <v>128586</v>
          </cell>
          <cell r="E246" t="b">
            <v>0</v>
          </cell>
          <cell r="F246">
            <v>1</v>
          </cell>
          <cell r="G246">
            <v>48.85</v>
          </cell>
          <cell r="H246">
            <v>34694000</v>
          </cell>
          <cell r="I246">
            <v>0.93</v>
          </cell>
          <cell r="J246">
            <v>1576165767</v>
          </cell>
          <cell r="K246">
            <v>1.9891653462191774E-4</v>
          </cell>
          <cell r="L246">
            <v>1576165767</v>
          </cell>
          <cell r="M246">
            <v>1</v>
          </cell>
          <cell r="N246">
            <v>1.9891653462191774E-4</v>
          </cell>
          <cell r="O246" t="b">
            <v>0</v>
          </cell>
          <cell r="P246">
            <v>2.1504487058788302E-4</v>
          </cell>
          <cell r="Q246" t="b">
            <v>1</v>
          </cell>
          <cell r="R246" t="b">
            <v>0</v>
          </cell>
          <cell r="S246">
            <v>2.1504487058788304E-4</v>
          </cell>
          <cell r="T246" t="b">
            <v>1</v>
          </cell>
          <cell r="U246" t="b">
            <v>0</v>
          </cell>
          <cell r="V246">
            <v>2.1504487058788304E-4</v>
          </cell>
          <cell r="W246" t="b">
            <v>1</v>
          </cell>
          <cell r="X246">
            <v>0.99171168293190515</v>
          </cell>
          <cell r="Y246" t="b">
            <v>0</v>
          </cell>
          <cell r="Z246">
            <v>0</v>
          </cell>
          <cell r="AA246" t="b">
            <v>0</v>
          </cell>
          <cell r="AB246">
            <v>2.1504487058788326E-4</v>
          </cell>
          <cell r="AC246">
            <v>0.99171168293190548</v>
          </cell>
          <cell r="AD246" t="b">
            <v>0</v>
          </cell>
          <cell r="AE246">
            <v>0</v>
          </cell>
          <cell r="AF246" t="b">
            <v>0</v>
          </cell>
          <cell r="AG246">
            <v>2.1504487058788321E-4</v>
          </cell>
          <cell r="AH246">
            <v>0.99171168293190526</v>
          </cell>
          <cell r="AI246" t="b">
            <v>0</v>
          </cell>
          <cell r="AJ246">
            <v>0</v>
          </cell>
          <cell r="AK246" t="b">
            <v>0</v>
          </cell>
          <cell r="AL246">
            <v>2.1504487058788331E-4</v>
          </cell>
          <cell r="AM246">
            <v>0.99171168293190548</v>
          </cell>
          <cell r="AN246" t="b">
            <v>0</v>
          </cell>
          <cell r="AO246">
            <v>2.1504487058788331E-4</v>
          </cell>
          <cell r="AP246">
            <v>2.1504487058788331E-4</v>
          </cell>
        </row>
        <row r="247">
          <cell r="C247">
            <v>41061</v>
          </cell>
          <cell r="D247">
            <v>1599</v>
          </cell>
          <cell r="E247" t="b">
            <v>0</v>
          </cell>
          <cell r="F247">
            <v>1</v>
          </cell>
          <cell r="G247">
            <v>9.18</v>
          </cell>
          <cell r="H247">
            <v>170660000</v>
          </cell>
          <cell r="I247">
            <v>1</v>
          </cell>
          <cell r="J247">
            <v>1566658800</v>
          </cell>
          <cell r="K247">
            <v>1.9771672875758638E-4</v>
          </cell>
          <cell r="L247">
            <v>1566658800</v>
          </cell>
          <cell r="M247">
            <v>1</v>
          </cell>
          <cell r="N247">
            <v>1.9771672875758638E-4</v>
          </cell>
          <cell r="O247" t="b">
            <v>0</v>
          </cell>
          <cell r="P247">
            <v>2.1374778335822597E-4</v>
          </cell>
          <cell r="Q247" t="b">
            <v>1</v>
          </cell>
          <cell r="R247" t="b">
            <v>0</v>
          </cell>
          <cell r="S247">
            <v>2.1374778335822602E-4</v>
          </cell>
          <cell r="T247" t="b">
            <v>1</v>
          </cell>
          <cell r="U247" t="b">
            <v>0</v>
          </cell>
          <cell r="V247">
            <v>2.1374778335822602E-4</v>
          </cell>
          <cell r="W247" t="b">
            <v>1</v>
          </cell>
          <cell r="X247">
            <v>0.9919254307152634</v>
          </cell>
          <cell r="Y247" t="b">
            <v>0</v>
          </cell>
          <cell r="Z247">
            <v>0</v>
          </cell>
          <cell r="AA247" t="b">
            <v>0</v>
          </cell>
          <cell r="AB247">
            <v>2.1374778335822621E-4</v>
          </cell>
          <cell r="AC247">
            <v>0.99192543071526373</v>
          </cell>
          <cell r="AD247" t="b">
            <v>0</v>
          </cell>
          <cell r="AE247">
            <v>0</v>
          </cell>
          <cell r="AF247" t="b">
            <v>0</v>
          </cell>
          <cell r="AG247">
            <v>2.1374778335822616E-4</v>
          </cell>
          <cell r="AH247">
            <v>0.99192543071526351</v>
          </cell>
          <cell r="AI247" t="b">
            <v>0</v>
          </cell>
          <cell r="AJ247">
            <v>0</v>
          </cell>
          <cell r="AK247" t="b">
            <v>0</v>
          </cell>
          <cell r="AL247">
            <v>2.1374778335822627E-4</v>
          </cell>
          <cell r="AM247">
            <v>0.99192543071526373</v>
          </cell>
          <cell r="AN247" t="b">
            <v>0</v>
          </cell>
          <cell r="AO247">
            <v>2.1374778335822627E-4</v>
          </cell>
          <cell r="AP247">
            <v>2.1374778335822627E-4</v>
          </cell>
        </row>
        <row r="248">
          <cell r="C248">
            <v>348993</v>
          </cell>
          <cell r="D248">
            <v>140059</v>
          </cell>
          <cell r="E248" t="b">
            <v>0</v>
          </cell>
          <cell r="F248">
            <v>1</v>
          </cell>
          <cell r="G248">
            <v>76.150000000000006</v>
          </cell>
          <cell r="H248">
            <v>28753000</v>
          </cell>
          <cell r="I248">
            <v>0.71</v>
          </cell>
          <cell r="J248">
            <v>1554574074.5</v>
          </cell>
          <cell r="K248">
            <v>1.9619160255027602E-4</v>
          </cell>
          <cell r="L248">
            <v>1554574074.5</v>
          </cell>
          <cell r="M248">
            <v>1</v>
          </cell>
          <cell r="N248">
            <v>1.9619160255027602E-4</v>
          </cell>
          <cell r="O248" t="b">
            <v>0</v>
          </cell>
          <cell r="P248">
            <v>2.1209899851233759E-4</v>
          </cell>
          <cell r="Q248" t="b">
            <v>1</v>
          </cell>
          <cell r="R248" t="b">
            <v>0</v>
          </cell>
          <cell r="S248">
            <v>2.1209899851233762E-4</v>
          </cell>
          <cell r="T248" t="b">
            <v>1</v>
          </cell>
          <cell r="U248" t="b">
            <v>0</v>
          </cell>
          <cell r="V248">
            <v>2.1209899851233762E-4</v>
          </cell>
          <cell r="W248" t="b">
            <v>1</v>
          </cell>
          <cell r="X248">
            <v>0.99213752971377578</v>
          </cell>
          <cell r="Y248" t="b">
            <v>0</v>
          </cell>
          <cell r="Z248">
            <v>0</v>
          </cell>
          <cell r="AA248" t="b">
            <v>0</v>
          </cell>
          <cell r="AB248">
            <v>2.1209899851233784E-4</v>
          </cell>
          <cell r="AC248">
            <v>0.99213752971377611</v>
          </cell>
          <cell r="AD248" t="b">
            <v>0</v>
          </cell>
          <cell r="AE248">
            <v>0</v>
          </cell>
          <cell r="AF248" t="b">
            <v>0</v>
          </cell>
          <cell r="AG248">
            <v>2.1209899851233776E-4</v>
          </cell>
          <cell r="AH248">
            <v>0.99213752971377589</v>
          </cell>
          <cell r="AI248" t="b">
            <v>0</v>
          </cell>
          <cell r="AJ248">
            <v>0</v>
          </cell>
          <cell r="AK248" t="b">
            <v>0</v>
          </cell>
          <cell r="AL248">
            <v>2.1209899851233789E-4</v>
          </cell>
          <cell r="AM248">
            <v>0.99213752971377611</v>
          </cell>
          <cell r="AN248" t="b">
            <v>0</v>
          </cell>
          <cell r="AO248">
            <v>2.1209899851233789E-4</v>
          </cell>
          <cell r="AP248">
            <v>2.1209899851233789E-4</v>
          </cell>
        </row>
        <row r="249">
          <cell r="C249">
            <v>7442</v>
          </cell>
          <cell r="D249">
            <v>9241</v>
          </cell>
          <cell r="E249" t="b">
            <v>0</v>
          </cell>
          <cell r="F249">
            <v>1</v>
          </cell>
          <cell r="G249">
            <v>42</v>
          </cell>
          <cell r="H249">
            <v>36847000</v>
          </cell>
          <cell r="I249">
            <v>1</v>
          </cell>
          <cell r="J249">
            <v>1547574000</v>
          </cell>
          <cell r="K249">
            <v>1.9530817354122861E-4</v>
          </cell>
          <cell r="L249">
            <v>1547574000</v>
          </cell>
          <cell r="M249">
            <v>1</v>
          </cell>
          <cell r="N249">
            <v>1.9530817354122861E-4</v>
          </cell>
          <cell r="O249" t="b">
            <v>0</v>
          </cell>
          <cell r="P249">
            <v>2.1114394026499144E-4</v>
          </cell>
          <cell r="Q249" t="b">
            <v>1</v>
          </cell>
          <cell r="R249" t="b">
            <v>0</v>
          </cell>
          <cell r="S249">
            <v>2.1114394026499147E-4</v>
          </cell>
          <cell r="T249" t="b">
            <v>1</v>
          </cell>
          <cell r="U249" t="b">
            <v>0</v>
          </cell>
          <cell r="V249">
            <v>2.1114394026499147E-4</v>
          </cell>
          <cell r="W249" t="b">
            <v>1</v>
          </cell>
          <cell r="X249">
            <v>0.99234867365404078</v>
          </cell>
          <cell r="Y249" t="b">
            <v>0</v>
          </cell>
          <cell r="Z249">
            <v>0</v>
          </cell>
          <cell r="AA249" t="b">
            <v>0</v>
          </cell>
          <cell r="AB249">
            <v>2.1114394026499169E-4</v>
          </cell>
          <cell r="AC249">
            <v>0.99234867365404111</v>
          </cell>
          <cell r="AD249" t="b">
            <v>0</v>
          </cell>
          <cell r="AE249">
            <v>0</v>
          </cell>
          <cell r="AF249" t="b">
            <v>0</v>
          </cell>
          <cell r="AG249">
            <v>2.1114394026499161E-4</v>
          </cell>
          <cell r="AH249">
            <v>0.99234867365404089</v>
          </cell>
          <cell r="AI249" t="b">
            <v>0</v>
          </cell>
          <cell r="AJ249">
            <v>0</v>
          </cell>
          <cell r="AK249" t="b">
            <v>0</v>
          </cell>
          <cell r="AL249">
            <v>2.1114394026499172E-4</v>
          </cell>
          <cell r="AM249">
            <v>0.99234867365404111</v>
          </cell>
          <cell r="AN249" t="b">
            <v>0</v>
          </cell>
          <cell r="AO249">
            <v>2.1114394026499172E-4</v>
          </cell>
          <cell r="AP249">
            <v>2.1114394026499172E-4</v>
          </cell>
        </row>
        <row r="250">
          <cell r="C250">
            <v>8549</v>
          </cell>
          <cell r="D250">
            <v>4457</v>
          </cell>
          <cell r="E250" t="b">
            <v>0</v>
          </cell>
          <cell r="F250">
            <v>1</v>
          </cell>
          <cell r="G250">
            <v>34.28</v>
          </cell>
          <cell r="H250">
            <v>44721000</v>
          </cell>
          <cell r="I250">
            <v>1</v>
          </cell>
          <cell r="J250">
            <v>1533035880</v>
          </cell>
          <cell r="K250">
            <v>1.9347342207608174E-4</v>
          </cell>
          <cell r="L250">
            <v>1533035880</v>
          </cell>
          <cell r="M250">
            <v>1</v>
          </cell>
          <cell r="N250">
            <v>1.9347342207608174E-4</v>
          </cell>
          <cell r="O250" t="b">
            <v>0</v>
          </cell>
          <cell r="P250">
            <v>2.0916042545998355E-4</v>
          </cell>
          <cell r="Q250" t="b">
            <v>1</v>
          </cell>
          <cell r="R250" t="b">
            <v>0</v>
          </cell>
          <cell r="S250">
            <v>2.0916042545998361E-4</v>
          </cell>
          <cell r="T250" t="b">
            <v>1</v>
          </cell>
          <cell r="U250" t="b">
            <v>0</v>
          </cell>
          <cell r="V250">
            <v>2.0916042545998361E-4</v>
          </cell>
          <cell r="W250" t="b">
            <v>1</v>
          </cell>
          <cell r="X250">
            <v>0.99255783407950071</v>
          </cell>
          <cell r="Y250" t="b">
            <v>0</v>
          </cell>
          <cell r="Z250">
            <v>0</v>
          </cell>
          <cell r="AA250" t="b">
            <v>0</v>
          </cell>
          <cell r="AB250">
            <v>2.091604254599838E-4</v>
          </cell>
          <cell r="AC250">
            <v>0.99255783407950104</v>
          </cell>
          <cell r="AD250" t="b">
            <v>0</v>
          </cell>
          <cell r="AE250">
            <v>0</v>
          </cell>
          <cell r="AF250" t="b">
            <v>0</v>
          </cell>
          <cell r="AG250">
            <v>2.0916042545998371E-4</v>
          </cell>
          <cell r="AH250">
            <v>0.99255783407950082</v>
          </cell>
          <cell r="AI250" t="b">
            <v>0</v>
          </cell>
          <cell r="AJ250">
            <v>0</v>
          </cell>
          <cell r="AK250" t="b">
            <v>0</v>
          </cell>
          <cell r="AL250">
            <v>2.0916042545998382E-4</v>
          </cell>
          <cell r="AM250">
            <v>0.99255783407950104</v>
          </cell>
          <cell r="AN250" t="b">
            <v>0</v>
          </cell>
          <cell r="AO250">
            <v>2.0916042545998382E-4</v>
          </cell>
          <cell r="AP250">
            <v>2.0916042545998382E-4</v>
          </cell>
        </row>
        <row r="251">
          <cell r="C251">
            <v>267566</v>
          </cell>
          <cell r="D251">
            <v>120943</v>
          </cell>
          <cell r="E251" t="b">
            <v>0</v>
          </cell>
          <cell r="F251">
            <v>1</v>
          </cell>
          <cell r="G251">
            <v>34.799999999999997</v>
          </cell>
          <cell r="H251">
            <v>43713000</v>
          </cell>
          <cell r="I251">
            <v>1</v>
          </cell>
          <cell r="J251">
            <v>1521212399.9999998</v>
          </cell>
          <cell r="K251">
            <v>1.9198126578261773E-4</v>
          </cell>
          <cell r="L251">
            <v>1521212399.9999998</v>
          </cell>
          <cell r="M251">
            <v>1</v>
          </cell>
          <cell r="N251">
            <v>1.9198126578261773E-4</v>
          </cell>
          <cell r="O251" t="b">
            <v>0</v>
          </cell>
          <cell r="P251">
            <v>2.0754728375894417E-4</v>
          </cell>
          <cell r="Q251" t="b">
            <v>1</v>
          </cell>
          <cell r="R251" t="b">
            <v>0</v>
          </cell>
          <cell r="S251">
            <v>2.0754728375894419E-4</v>
          </cell>
          <cell r="T251" t="b">
            <v>1</v>
          </cell>
          <cell r="U251" t="b">
            <v>0</v>
          </cell>
          <cell r="V251">
            <v>2.0754728375894419E-4</v>
          </cell>
          <cell r="W251" t="b">
            <v>1</v>
          </cell>
          <cell r="X251">
            <v>0.99276538136325965</v>
          </cell>
          <cell r="Y251" t="b">
            <v>0</v>
          </cell>
          <cell r="Z251">
            <v>0</v>
          </cell>
          <cell r="AA251" t="b">
            <v>0</v>
          </cell>
          <cell r="AB251">
            <v>2.0754728375894438E-4</v>
          </cell>
          <cell r="AC251">
            <v>0.99276538136325998</v>
          </cell>
          <cell r="AD251" t="b">
            <v>0</v>
          </cell>
          <cell r="AE251">
            <v>0</v>
          </cell>
          <cell r="AF251" t="b">
            <v>0</v>
          </cell>
          <cell r="AG251">
            <v>2.075472837589443E-4</v>
          </cell>
          <cell r="AH251">
            <v>0.99276538136325976</v>
          </cell>
          <cell r="AI251" t="b">
            <v>0</v>
          </cell>
          <cell r="AJ251">
            <v>0</v>
          </cell>
          <cell r="AK251" t="b">
            <v>0</v>
          </cell>
          <cell r="AL251">
            <v>2.0754728375894441E-4</v>
          </cell>
          <cell r="AM251">
            <v>0.99276538136325998</v>
          </cell>
          <cell r="AN251" t="b">
            <v>0</v>
          </cell>
          <cell r="AO251">
            <v>2.0754728375894441E-4</v>
          </cell>
          <cell r="AP251">
            <v>2.0754728375894441E-4</v>
          </cell>
        </row>
        <row r="252">
          <cell r="C252">
            <v>26373</v>
          </cell>
          <cell r="D252">
            <v>20962</v>
          </cell>
          <cell r="E252" t="b">
            <v>0</v>
          </cell>
          <cell r="F252">
            <v>1</v>
          </cell>
          <cell r="G252">
            <v>12.33</v>
          </cell>
          <cell r="H252">
            <v>120951000</v>
          </cell>
          <cell r="I252">
            <v>1</v>
          </cell>
          <cell r="J252">
            <v>1491325830</v>
          </cell>
          <cell r="K252">
            <v>1.8820949693659677E-4</v>
          </cell>
          <cell r="L252">
            <v>1491325830</v>
          </cell>
          <cell r="M252">
            <v>1</v>
          </cell>
          <cell r="N252">
            <v>1.8820949693659677E-4</v>
          </cell>
          <cell r="O252" t="b">
            <v>0</v>
          </cell>
          <cell r="P252">
            <v>2.034696964184968E-4</v>
          </cell>
          <cell r="Q252" t="b">
            <v>1</v>
          </cell>
          <cell r="R252" t="b">
            <v>0</v>
          </cell>
          <cell r="S252">
            <v>2.0346969641849683E-4</v>
          </cell>
          <cell r="T252" t="b">
            <v>1</v>
          </cell>
          <cell r="U252" t="b">
            <v>0</v>
          </cell>
          <cell r="V252">
            <v>2.0346969641849683E-4</v>
          </cell>
          <cell r="W252" t="b">
            <v>1</v>
          </cell>
          <cell r="X252">
            <v>0.99296885105967814</v>
          </cell>
          <cell r="Y252" t="b">
            <v>0</v>
          </cell>
          <cell r="Z252">
            <v>0</v>
          </cell>
          <cell r="AA252" t="b">
            <v>0</v>
          </cell>
          <cell r="AB252">
            <v>2.0346969641849702E-4</v>
          </cell>
          <cell r="AC252">
            <v>0.99296885105967847</v>
          </cell>
          <cell r="AD252" t="b">
            <v>0</v>
          </cell>
          <cell r="AE252">
            <v>0</v>
          </cell>
          <cell r="AF252" t="b">
            <v>0</v>
          </cell>
          <cell r="AG252">
            <v>2.0346969641849694E-4</v>
          </cell>
          <cell r="AH252">
            <v>0.99296885105967825</v>
          </cell>
          <cell r="AI252" t="b">
            <v>0</v>
          </cell>
          <cell r="AJ252">
            <v>0</v>
          </cell>
          <cell r="AK252" t="b">
            <v>0</v>
          </cell>
          <cell r="AL252">
            <v>2.0346969641849708E-4</v>
          </cell>
          <cell r="AM252">
            <v>0.99296885105967847</v>
          </cell>
          <cell r="AN252" t="b">
            <v>0</v>
          </cell>
          <cell r="AO252">
            <v>2.0346969641849708E-4</v>
          </cell>
          <cell r="AP252">
            <v>2.0346969641849708E-4</v>
          </cell>
        </row>
        <row r="253">
          <cell r="C253">
            <v>22596</v>
          </cell>
          <cell r="D253">
            <v>12310</v>
          </cell>
          <cell r="E253" t="b">
            <v>0</v>
          </cell>
          <cell r="F253">
            <v>1</v>
          </cell>
          <cell r="G253">
            <v>13.78</v>
          </cell>
          <cell r="H253">
            <v>107485000</v>
          </cell>
          <cell r="I253">
            <v>1</v>
          </cell>
          <cell r="J253">
            <v>1481143300</v>
          </cell>
          <cell r="K253">
            <v>1.8692443312941936E-4</v>
          </cell>
          <cell r="L253">
            <v>1481143300</v>
          </cell>
          <cell r="M253">
            <v>1</v>
          </cell>
          <cell r="N253">
            <v>1.8692443312941936E-4</v>
          </cell>
          <cell r="O253" t="b">
            <v>0</v>
          </cell>
          <cell r="P253">
            <v>2.0208043845340663E-4</v>
          </cell>
          <cell r="Q253" t="b">
            <v>1</v>
          </cell>
          <cell r="R253" t="b">
            <v>0</v>
          </cell>
          <cell r="S253">
            <v>2.0208043845340665E-4</v>
          </cell>
          <cell r="T253" t="b">
            <v>1</v>
          </cell>
          <cell r="U253" t="b">
            <v>0</v>
          </cell>
          <cell r="V253">
            <v>2.0208043845340665E-4</v>
          </cell>
          <cell r="W253" t="b">
            <v>1</v>
          </cell>
          <cell r="X253">
            <v>0.99317093149813152</v>
          </cell>
          <cell r="Y253" t="b">
            <v>0</v>
          </cell>
          <cell r="Z253">
            <v>0</v>
          </cell>
          <cell r="AA253" t="b">
            <v>0</v>
          </cell>
          <cell r="AB253">
            <v>2.0208043845340684E-4</v>
          </cell>
          <cell r="AC253">
            <v>0.99317093149813185</v>
          </cell>
          <cell r="AD253" t="b">
            <v>0</v>
          </cell>
          <cell r="AE253">
            <v>0</v>
          </cell>
          <cell r="AF253" t="b">
            <v>0</v>
          </cell>
          <cell r="AG253">
            <v>2.0208043845340679E-4</v>
          </cell>
          <cell r="AH253">
            <v>0.99317093149813163</v>
          </cell>
          <cell r="AI253" t="b">
            <v>0</v>
          </cell>
          <cell r="AJ253">
            <v>0</v>
          </cell>
          <cell r="AK253" t="b">
            <v>0</v>
          </cell>
          <cell r="AL253">
            <v>2.020804384534069E-4</v>
          </cell>
          <cell r="AM253">
            <v>0.99317093149813185</v>
          </cell>
          <cell r="AN253" t="b">
            <v>0</v>
          </cell>
          <cell r="AO253">
            <v>2.020804384534069E-4</v>
          </cell>
          <cell r="AP253">
            <v>2.020804384534069E-4</v>
          </cell>
        </row>
        <row r="254">
          <cell r="C254">
            <v>36631</v>
          </cell>
          <cell r="D254">
            <v>14581</v>
          </cell>
          <cell r="E254" t="b">
            <v>0</v>
          </cell>
          <cell r="F254">
            <v>1</v>
          </cell>
          <cell r="G254">
            <v>42.56</v>
          </cell>
          <cell r="H254">
            <v>34614000</v>
          </cell>
          <cell r="I254">
            <v>1</v>
          </cell>
          <cell r="J254">
            <v>1473171840</v>
          </cell>
          <cell r="K254">
            <v>1.8591841254942968E-4</v>
          </cell>
          <cell r="L254">
            <v>1473171840</v>
          </cell>
          <cell r="M254">
            <v>1</v>
          </cell>
          <cell r="N254">
            <v>1.8591841254942968E-4</v>
          </cell>
          <cell r="O254" t="b">
            <v>0</v>
          </cell>
          <cell r="P254">
            <v>2.009928487975551E-4</v>
          </cell>
          <cell r="Q254" t="b">
            <v>1</v>
          </cell>
          <cell r="R254" t="b">
            <v>0</v>
          </cell>
          <cell r="S254">
            <v>2.0099284879755513E-4</v>
          </cell>
          <cell r="T254" t="b">
            <v>1</v>
          </cell>
          <cell r="U254" t="b">
            <v>0</v>
          </cell>
          <cell r="V254">
            <v>2.0099284879755513E-4</v>
          </cell>
          <cell r="W254" t="b">
            <v>1</v>
          </cell>
          <cell r="X254">
            <v>0.99337192434692911</v>
          </cell>
          <cell r="Y254" t="b">
            <v>0</v>
          </cell>
          <cell r="Z254">
            <v>0</v>
          </cell>
          <cell r="AA254" t="b">
            <v>0</v>
          </cell>
          <cell r="AB254">
            <v>2.0099284879755532E-4</v>
          </cell>
          <cell r="AC254">
            <v>0.99337192434692945</v>
          </cell>
          <cell r="AD254" t="b">
            <v>0</v>
          </cell>
          <cell r="AE254">
            <v>0</v>
          </cell>
          <cell r="AF254" t="b">
            <v>0</v>
          </cell>
          <cell r="AG254">
            <v>2.0099284879755523E-4</v>
          </cell>
          <cell r="AH254">
            <v>0.99337192434692922</v>
          </cell>
          <cell r="AI254" t="b">
            <v>0</v>
          </cell>
          <cell r="AJ254">
            <v>0</v>
          </cell>
          <cell r="AK254" t="b">
            <v>0</v>
          </cell>
          <cell r="AL254">
            <v>2.0099284879755534E-4</v>
          </cell>
          <cell r="AM254">
            <v>0.99337192434692945</v>
          </cell>
          <cell r="AN254" t="b">
            <v>0</v>
          </cell>
          <cell r="AO254">
            <v>2.0099284879755534E-4</v>
          </cell>
          <cell r="AP254">
            <v>2.0099284879755534E-4</v>
          </cell>
        </row>
        <row r="255">
          <cell r="C255">
            <v>36633</v>
          </cell>
          <cell r="D255">
            <v>8813</v>
          </cell>
          <cell r="E255" t="b">
            <v>0</v>
          </cell>
          <cell r="F255">
            <v>1</v>
          </cell>
          <cell r="G255">
            <v>54.77</v>
          </cell>
          <cell r="H255">
            <v>26352000</v>
          </cell>
          <cell r="I255">
            <v>1</v>
          </cell>
          <cell r="J255">
            <v>1443299040</v>
          </cell>
          <cell r="K255">
            <v>1.8214838151597835E-4</v>
          </cell>
          <cell r="L255">
            <v>1443299040</v>
          </cell>
          <cell r="M255">
            <v>1</v>
          </cell>
          <cell r="N255">
            <v>1.8214838151597835E-4</v>
          </cell>
          <cell r="O255" t="b">
            <v>0</v>
          </cell>
          <cell r="P255">
            <v>1.9691714017312225E-4</v>
          </cell>
          <cell r="Q255" t="b">
            <v>1</v>
          </cell>
          <cell r="R255" t="b">
            <v>0</v>
          </cell>
          <cell r="S255">
            <v>1.9691714017312228E-4</v>
          </cell>
          <cell r="T255" t="b">
            <v>1</v>
          </cell>
          <cell r="U255" t="b">
            <v>0</v>
          </cell>
          <cell r="V255">
            <v>1.9691714017312228E-4</v>
          </cell>
          <cell r="W255" t="b">
            <v>1</v>
          </cell>
          <cell r="X255">
            <v>0.99356884148710223</v>
          </cell>
          <cell r="Y255" t="b">
            <v>0</v>
          </cell>
          <cell r="Z255">
            <v>0</v>
          </cell>
          <cell r="AA255" t="b">
            <v>0</v>
          </cell>
          <cell r="AB255">
            <v>1.9691714017312247E-4</v>
          </cell>
          <cell r="AC255">
            <v>0.99356884148710256</v>
          </cell>
          <cell r="AD255" t="b">
            <v>0</v>
          </cell>
          <cell r="AE255">
            <v>0</v>
          </cell>
          <cell r="AF255" t="b">
            <v>0</v>
          </cell>
          <cell r="AG255">
            <v>1.9691714017312239E-4</v>
          </cell>
          <cell r="AH255">
            <v>0.99356884148710234</v>
          </cell>
          <cell r="AI255" t="b">
            <v>0</v>
          </cell>
          <cell r="AJ255">
            <v>0</v>
          </cell>
          <cell r="AK255" t="b">
            <v>0</v>
          </cell>
          <cell r="AL255">
            <v>1.969171401731225E-4</v>
          </cell>
          <cell r="AM255">
            <v>0.99356884148710256</v>
          </cell>
          <cell r="AN255" t="b">
            <v>0</v>
          </cell>
          <cell r="AO255">
            <v>1.969171401731225E-4</v>
          </cell>
          <cell r="AP255">
            <v>1.969171401731225E-4</v>
          </cell>
        </row>
        <row r="256">
          <cell r="C256">
            <v>18764</v>
          </cell>
          <cell r="D256">
            <v>3937</v>
          </cell>
          <cell r="E256" t="b">
            <v>0</v>
          </cell>
          <cell r="F256">
            <v>1</v>
          </cell>
          <cell r="G256">
            <v>36.54</v>
          </cell>
          <cell r="H256">
            <v>49590000</v>
          </cell>
          <cell r="I256">
            <v>0.78</v>
          </cell>
          <cell r="J256">
            <v>1413374508</v>
          </cell>
          <cell r="K256">
            <v>1.7837182175922613E-4</v>
          </cell>
          <cell r="L256">
            <v>1413374508</v>
          </cell>
          <cell r="M256">
            <v>1</v>
          </cell>
          <cell r="N256">
            <v>1.7837182175922613E-4</v>
          </cell>
          <cell r="O256" t="b">
            <v>0</v>
          </cell>
          <cell r="P256">
            <v>1.9283437347048586E-4</v>
          </cell>
          <cell r="Q256" t="b">
            <v>1</v>
          </cell>
          <cell r="R256" t="b">
            <v>0</v>
          </cell>
          <cell r="S256">
            <v>1.9283437347048589E-4</v>
          </cell>
          <cell r="T256" t="b">
            <v>1</v>
          </cell>
          <cell r="U256" t="b">
            <v>0</v>
          </cell>
          <cell r="V256">
            <v>1.9283437347048589E-4</v>
          </cell>
          <cell r="W256" t="b">
            <v>1</v>
          </cell>
          <cell r="X256">
            <v>0.99376167586057274</v>
          </cell>
          <cell r="Y256" t="b">
            <v>0</v>
          </cell>
          <cell r="Z256">
            <v>0</v>
          </cell>
          <cell r="AA256" t="b">
            <v>0</v>
          </cell>
          <cell r="AB256">
            <v>1.9283437347048605E-4</v>
          </cell>
          <cell r="AC256">
            <v>0.99376167586057307</v>
          </cell>
          <cell r="AD256" t="b">
            <v>0</v>
          </cell>
          <cell r="AE256">
            <v>0</v>
          </cell>
          <cell r="AF256" t="b">
            <v>0</v>
          </cell>
          <cell r="AG256">
            <v>1.92834373470486E-4</v>
          </cell>
          <cell r="AH256">
            <v>0.99376167586057285</v>
          </cell>
          <cell r="AI256" t="b">
            <v>0</v>
          </cell>
          <cell r="AJ256">
            <v>0</v>
          </cell>
          <cell r="AK256" t="b">
            <v>0</v>
          </cell>
          <cell r="AL256">
            <v>1.9283437347048614E-4</v>
          </cell>
          <cell r="AM256">
            <v>0.99376167586057307</v>
          </cell>
          <cell r="AN256" t="b">
            <v>0</v>
          </cell>
          <cell r="AO256">
            <v>1.9283437347048614E-4</v>
          </cell>
          <cell r="AP256">
            <v>1.9283437347048614E-4</v>
          </cell>
        </row>
        <row r="257">
          <cell r="C257">
            <v>46634</v>
          </cell>
          <cell r="D257">
            <v>42011</v>
          </cell>
          <cell r="E257" t="b">
            <v>0</v>
          </cell>
          <cell r="F257">
            <v>1</v>
          </cell>
          <cell r="G257">
            <v>51.15</v>
          </cell>
          <cell r="H257">
            <v>29682000</v>
          </cell>
          <cell r="I257">
            <v>0.93</v>
          </cell>
          <cell r="J257">
            <v>1411957899</v>
          </cell>
          <cell r="K257">
            <v>1.7819304173551673E-4</v>
          </cell>
          <cell r="L257">
            <v>1411957899</v>
          </cell>
          <cell r="M257">
            <v>1</v>
          </cell>
          <cell r="N257">
            <v>1.7819304173551673E-4</v>
          </cell>
          <cell r="O257" t="b">
            <v>0</v>
          </cell>
          <cell r="P257">
            <v>1.9264109779767484E-4</v>
          </cell>
          <cell r="Q257" t="b">
            <v>1</v>
          </cell>
          <cell r="R257" t="b">
            <v>0</v>
          </cell>
          <cell r="S257">
            <v>1.9264109779767487E-4</v>
          </cell>
          <cell r="T257" t="b">
            <v>1</v>
          </cell>
          <cell r="U257" t="b">
            <v>0</v>
          </cell>
          <cell r="V257">
            <v>1.9264109779767487E-4</v>
          </cell>
          <cell r="W257" t="b">
            <v>1</v>
          </cell>
          <cell r="X257">
            <v>0.99395431695837044</v>
          </cell>
          <cell r="Y257" t="b">
            <v>0</v>
          </cell>
          <cell r="Z257">
            <v>0</v>
          </cell>
          <cell r="AA257" t="b">
            <v>0</v>
          </cell>
          <cell r="AB257">
            <v>1.9264109779767506E-4</v>
          </cell>
          <cell r="AC257">
            <v>0.99395431695837078</v>
          </cell>
          <cell r="AD257" t="b">
            <v>0</v>
          </cell>
          <cell r="AE257">
            <v>0</v>
          </cell>
          <cell r="AF257" t="b">
            <v>0</v>
          </cell>
          <cell r="AG257">
            <v>1.9264109779767497E-4</v>
          </cell>
          <cell r="AH257">
            <v>0.99395431695837055</v>
          </cell>
          <cell r="AI257" t="b">
            <v>0</v>
          </cell>
          <cell r="AJ257">
            <v>0</v>
          </cell>
          <cell r="AK257" t="b">
            <v>0</v>
          </cell>
          <cell r="AL257">
            <v>1.9264109779767508E-4</v>
          </cell>
          <cell r="AM257">
            <v>0.99395431695837078</v>
          </cell>
          <cell r="AN257" t="b">
            <v>0</v>
          </cell>
          <cell r="AO257">
            <v>1.9264109779767508E-4</v>
          </cell>
          <cell r="AP257">
            <v>1.9264109779767508E-4</v>
          </cell>
        </row>
        <row r="258">
          <cell r="C258">
            <v>46594</v>
          </cell>
          <cell r="D258">
            <v>41971</v>
          </cell>
          <cell r="E258" t="b">
            <v>0</v>
          </cell>
          <cell r="F258">
            <v>1</v>
          </cell>
          <cell r="G258">
            <v>9.27</v>
          </cell>
          <cell r="H258">
            <v>151281000</v>
          </cell>
          <cell r="I258">
            <v>1</v>
          </cell>
          <cell r="J258">
            <v>1402374870</v>
          </cell>
          <cell r="K258">
            <v>1.7698363663373637E-4</v>
          </cell>
          <cell r="L258">
            <v>1402374870</v>
          </cell>
          <cell r="M258">
            <v>1</v>
          </cell>
          <cell r="N258">
            <v>1.7698363663373637E-4</v>
          </cell>
          <cell r="O258" t="b">
            <v>0</v>
          </cell>
          <cell r="P258">
            <v>1.9133363301554893E-4</v>
          </cell>
          <cell r="Q258" t="b">
            <v>1</v>
          </cell>
          <cell r="R258" t="b">
            <v>0</v>
          </cell>
          <cell r="S258">
            <v>1.9133363301554899E-4</v>
          </cell>
          <cell r="T258" t="b">
            <v>1</v>
          </cell>
          <cell r="U258" t="b">
            <v>0</v>
          </cell>
          <cell r="V258">
            <v>1.9133363301554899E-4</v>
          </cell>
          <cell r="W258" t="b">
            <v>1</v>
          </cell>
          <cell r="X258">
            <v>0.99414565059138604</v>
          </cell>
          <cell r="Y258" t="b">
            <v>0</v>
          </cell>
          <cell r="Z258">
            <v>0</v>
          </cell>
          <cell r="AA258" t="b">
            <v>0</v>
          </cell>
          <cell r="AB258">
            <v>1.9133363301554918E-4</v>
          </cell>
          <cell r="AC258">
            <v>0.99414565059138638</v>
          </cell>
          <cell r="AD258" t="b">
            <v>0</v>
          </cell>
          <cell r="AE258">
            <v>0</v>
          </cell>
          <cell r="AF258" t="b">
            <v>0</v>
          </cell>
          <cell r="AG258">
            <v>1.913336330155491E-4</v>
          </cell>
          <cell r="AH258">
            <v>0.99414565059138615</v>
          </cell>
          <cell r="AI258" t="b">
            <v>0</v>
          </cell>
          <cell r="AJ258">
            <v>0</v>
          </cell>
          <cell r="AK258" t="b">
            <v>0</v>
          </cell>
          <cell r="AL258">
            <v>1.913336330155492E-4</v>
          </cell>
          <cell r="AM258">
            <v>0.99414565059138638</v>
          </cell>
          <cell r="AN258" t="b">
            <v>0</v>
          </cell>
          <cell r="AO258">
            <v>1.913336330155492E-4</v>
          </cell>
          <cell r="AP258">
            <v>1.913336330155492E-4</v>
          </cell>
        </row>
        <row r="259">
          <cell r="C259">
            <v>19977</v>
          </cell>
          <cell r="D259">
            <v>1885</v>
          </cell>
          <cell r="E259" t="b">
            <v>0</v>
          </cell>
          <cell r="F259">
            <v>1</v>
          </cell>
          <cell r="G259">
            <v>41.47</v>
          </cell>
          <cell r="H259">
            <v>33653000</v>
          </cell>
          <cell r="I259">
            <v>1</v>
          </cell>
          <cell r="J259">
            <v>1395589910</v>
          </cell>
          <cell r="K259">
            <v>1.7612735567712281E-4</v>
          </cell>
          <cell r="L259">
            <v>1395589910</v>
          </cell>
          <cell r="M259">
            <v>1</v>
          </cell>
          <cell r="N259">
            <v>1.7612735567712281E-4</v>
          </cell>
          <cell r="O259" t="b">
            <v>0</v>
          </cell>
          <cell r="P259">
            <v>1.9040792400974998E-4</v>
          </cell>
          <cell r="Q259" t="b">
            <v>1</v>
          </cell>
          <cell r="R259" t="b">
            <v>0</v>
          </cell>
          <cell r="S259">
            <v>1.9040792400975003E-4</v>
          </cell>
          <cell r="T259" t="b">
            <v>1</v>
          </cell>
          <cell r="U259" t="b">
            <v>0</v>
          </cell>
          <cell r="V259">
            <v>1.9040792400975003E-4</v>
          </cell>
          <cell r="W259" t="b">
            <v>1</v>
          </cell>
          <cell r="X259">
            <v>0.99433605851539575</v>
          </cell>
          <cell r="Y259" t="b">
            <v>0</v>
          </cell>
          <cell r="Z259">
            <v>0</v>
          </cell>
          <cell r="AA259" t="b">
            <v>0</v>
          </cell>
          <cell r="AB259">
            <v>1.9040792400975019E-4</v>
          </cell>
          <cell r="AC259">
            <v>0.99433605851539608</v>
          </cell>
          <cell r="AD259" t="b">
            <v>0</v>
          </cell>
          <cell r="AE259">
            <v>0</v>
          </cell>
          <cell r="AF259" t="b">
            <v>0</v>
          </cell>
          <cell r="AG259">
            <v>1.9040792400975014E-4</v>
          </cell>
          <cell r="AH259">
            <v>0.99433605851539586</v>
          </cell>
          <cell r="AI259" t="b">
            <v>0</v>
          </cell>
          <cell r="AJ259">
            <v>0</v>
          </cell>
          <cell r="AK259" t="b">
            <v>0</v>
          </cell>
          <cell r="AL259">
            <v>1.9040792400975022E-4</v>
          </cell>
          <cell r="AM259">
            <v>0.99433605851539608</v>
          </cell>
          <cell r="AN259" t="b">
            <v>0</v>
          </cell>
          <cell r="AO259">
            <v>1.9040792400975022E-4</v>
          </cell>
          <cell r="AP259">
            <v>1.9040792400975022E-4</v>
          </cell>
        </row>
        <row r="260">
          <cell r="C260">
            <v>323592</v>
          </cell>
          <cell r="D260">
            <v>138012</v>
          </cell>
          <cell r="E260" t="b">
            <v>0</v>
          </cell>
          <cell r="F260">
            <v>1</v>
          </cell>
          <cell r="G260">
            <v>15.45</v>
          </cell>
          <cell r="H260">
            <v>89956000</v>
          </cell>
          <cell r="I260">
            <v>1</v>
          </cell>
          <cell r="J260">
            <v>1389820200</v>
          </cell>
          <cell r="K260">
            <v>1.7539920211421557E-4</v>
          </cell>
          <cell r="L260">
            <v>1389820200</v>
          </cell>
          <cell r="M260">
            <v>1</v>
          </cell>
          <cell r="N260">
            <v>1.7539920211421557E-4</v>
          </cell>
          <cell r="O260" t="b">
            <v>0</v>
          </cell>
          <cell r="P260">
            <v>1.8962073108483242E-4</v>
          </cell>
          <cell r="Q260" t="b">
            <v>1</v>
          </cell>
          <cell r="R260" t="b">
            <v>0</v>
          </cell>
          <cell r="S260">
            <v>1.8962073108483245E-4</v>
          </cell>
          <cell r="T260" t="b">
            <v>1</v>
          </cell>
          <cell r="U260" t="b">
            <v>0</v>
          </cell>
          <cell r="V260">
            <v>1.8962073108483245E-4</v>
          </cell>
          <cell r="W260" t="b">
            <v>1</v>
          </cell>
          <cell r="X260">
            <v>0.99452567924648061</v>
          </cell>
          <cell r="Y260" t="b">
            <v>0</v>
          </cell>
          <cell r="Z260">
            <v>0</v>
          </cell>
          <cell r="AA260" t="b">
            <v>0</v>
          </cell>
          <cell r="AB260">
            <v>1.8962073108483261E-4</v>
          </cell>
          <cell r="AC260">
            <v>0.99452567924648094</v>
          </cell>
          <cell r="AD260" t="b">
            <v>0</v>
          </cell>
          <cell r="AE260">
            <v>0</v>
          </cell>
          <cell r="AF260" t="b">
            <v>0</v>
          </cell>
          <cell r="AG260">
            <v>1.8962073108483256E-4</v>
          </cell>
          <cell r="AH260">
            <v>0.99452567924648072</v>
          </cell>
          <cell r="AI260" t="b">
            <v>0</v>
          </cell>
          <cell r="AJ260">
            <v>0</v>
          </cell>
          <cell r="AK260" t="b">
            <v>0</v>
          </cell>
          <cell r="AL260">
            <v>1.8962073108483266E-4</v>
          </cell>
          <cell r="AM260">
            <v>0.99452567924648094</v>
          </cell>
          <cell r="AN260" t="b">
            <v>0</v>
          </cell>
          <cell r="AO260">
            <v>1.8962073108483266E-4</v>
          </cell>
          <cell r="AP260">
            <v>1.8962073108483266E-4</v>
          </cell>
        </row>
        <row r="261">
          <cell r="C261">
            <v>749141</v>
          </cell>
          <cell r="D261">
            <v>185273</v>
          </cell>
          <cell r="E261" t="b">
            <v>0</v>
          </cell>
          <cell r="F261">
            <v>1</v>
          </cell>
          <cell r="G261">
            <v>16.03</v>
          </cell>
          <cell r="H261">
            <v>148164000</v>
          </cell>
          <cell r="I261">
            <v>0.57999999999999996</v>
          </cell>
          <cell r="J261">
            <v>1377539973.5999999</v>
          </cell>
          <cell r="K261">
            <v>1.7384940314572891E-4</v>
          </cell>
          <cell r="L261">
            <v>1377539973.5999999</v>
          </cell>
          <cell r="M261">
            <v>1</v>
          </cell>
          <cell r="N261">
            <v>1.7384940314572891E-4</v>
          </cell>
          <cell r="O261" t="b">
            <v>0</v>
          </cell>
          <cell r="P261">
            <v>1.8794527298755104E-4</v>
          </cell>
          <cell r="Q261" t="b">
            <v>1</v>
          </cell>
          <cell r="R261" t="b">
            <v>0</v>
          </cell>
          <cell r="S261">
            <v>1.8794527298755107E-4</v>
          </cell>
          <cell r="T261" t="b">
            <v>1</v>
          </cell>
          <cell r="U261" t="b">
            <v>0</v>
          </cell>
          <cell r="V261">
            <v>1.8794527298755107E-4</v>
          </cell>
          <cell r="W261" t="b">
            <v>1</v>
          </cell>
          <cell r="X261">
            <v>0.99471362451946821</v>
          </cell>
          <cell r="Y261" t="b">
            <v>0</v>
          </cell>
          <cell r="Z261">
            <v>0</v>
          </cell>
          <cell r="AA261" t="b">
            <v>0</v>
          </cell>
          <cell r="AB261">
            <v>1.8794527298755126E-4</v>
          </cell>
          <cell r="AC261">
            <v>0.99471362451946854</v>
          </cell>
          <cell r="AD261" t="b">
            <v>0</v>
          </cell>
          <cell r="AE261">
            <v>0</v>
          </cell>
          <cell r="AF261" t="b">
            <v>0</v>
          </cell>
          <cell r="AG261">
            <v>1.8794527298755117E-4</v>
          </cell>
          <cell r="AH261">
            <v>0.99471362451946832</v>
          </cell>
          <cell r="AI261" t="b">
            <v>0</v>
          </cell>
          <cell r="AJ261">
            <v>0</v>
          </cell>
          <cell r="AK261" t="b">
            <v>0</v>
          </cell>
          <cell r="AL261">
            <v>1.8794527298755128E-4</v>
          </cell>
          <cell r="AM261">
            <v>0.99471362451946854</v>
          </cell>
          <cell r="AN261" t="b">
            <v>0</v>
          </cell>
          <cell r="AO261">
            <v>1.8794527298755128E-4</v>
          </cell>
          <cell r="AP261">
            <v>1.8794527298755128E-4</v>
          </cell>
        </row>
        <row r="262">
          <cell r="C262">
            <v>12454</v>
          </cell>
          <cell r="D262">
            <v>1412</v>
          </cell>
          <cell r="E262" t="b">
            <v>0</v>
          </cell>
          <cell r="F262">
            <v>1</v>
          </cell>
          <cell r="G262">
            <v>29</v>
          </cell>
          <cell r="H262">
            <v>47482000</v>
          </cell>
          <cell r="I262">
            <v>1</v>
          </cell>
          <cell r="J262">
            <v>1376978000</v>
          </cell>
          <cell r="K262">
            <v>1.737784805033258E-4</v>
          </cell>
          <cell r="L262">
            <v>1376978000</v>
          </cell>
          <cell r="M262">
            <v>1</v>
          </cell>
          <cell r="N262">
            <v>1.737784805033258E-4</v>
          </cell>
          <cell r="O262" t="b">
            <v>0</v>
          </cell>
          <cell r="P262">
            <v>1.8786859987193337E-4</v>
          </cell>
          <cell r="Q262" t="b">
            <v>1</v>
          </cell>
          <cell r="R262" t="b">
            <v>0</v>
          </cell>
          <cell r="S262">
            <v>1.8786859987193343E-4</v>
          </cell>
          <cell r="T262" t="b">
            <v>1</v>
          </cell>
          <cell r="U262" t="b">
            <v>0</v>
          </cell>
          <cell r="V262">
            <v>1.8786859987193343E-4</v>
          </cell>
          <cell r="W262" t="b">
            <v>1</v>
          </cell>
          <cell r="X262">
            <v>0.99490149311934017</v>
          </cell>
          <cell r="Y262" t="b">
            <v>0</v>
          </cell>
          <cell r="Z262">
            <v>0</v>
          </cell>
          <cell r="AA262" t="b">
            <v>0</v>
          </cell>
          <cell r="AB262">
            <v>1.8786859987193359E-4</v>
          </cell>
          <cell r="AC262">
            <v>0.99490149311934051</v>
          </cell>
          <cell r="AD262" t="b">
            <v>0</v>
          </cell>
          <cell r="AE262">
            <v>0</v>
          </cell>
          <cell r="AF262" t="b">
            <v>0</v>
          </cell>
          <cell r="AG262">
            <v>1.8786859987193351E-4</v>
          </cell>
          <cell r="AH262">
            <v>0.99490149311934029</v>
          </cell>
          <cell r="AI262" t="b">
            <v>0</v>
          </cell>
          <cell r="AJ262">
            <v>0</v>
          </cell>
          <cell r="AK262" t="b">
            <v>0</v>
          </cell>
          <cell r="AL262">
            <v>1.8786859987193362E-4</v>
          </cell>
          <cell r="AM262">
            <v>0.99490149311934051</v>
          </cell>
          <cell r="AN262" t="b">
            <v>0</v>
          </cell>
          <cell r="AO262">
            <v>1.8786859987193362E-4</v>
          </cell>
          <cell r="AP262">
            <v>1.8786859987193362E-4</v>
          </cell>
        </row>
        <row r="263">
          <cell r="C263">
            <v>226182</v>
          </cell>
          <cell r="D263">
            <v>118896</v>
          </cell>
          <cell r="E263" t="b">
            <v>0</v>
          </cell>
          <cell r="F263">
            <v>1</v>
          </cell>
          <cell r="G263">
            <v>36.950000000000003</v>
          </cell>
          <cell r="H263">
            <v>36902000</v>
          </cell>
          <cell r="I263">
            <v>1</v>
          </cell>
          <cell r="J263">
            <v>1363528900</v>
          </cell>
          <cell r="K263">
            <v>1.7208116641251439E-4</v>
          </cell>
          <cell r="L263">
            <v>1363528900</v>
          </cell>
          <cell r="M263">
            <v>1</v>
          </cell>
          <cell r="N263">
            <v>1.7208116641251439E-4</v>
          </cell>
          <cell r="O263" t="b">
            <v>0</v>
          </cell>
          <cell r="P263">
            <v>1.8603366599024632E-4</v>
          </cell>
          <cell r="Q263" t="b">
            <v>1</v>
          </cell>
          <cell r="R263" t="b">
            <v>0</v>
          </cell>
          <cell r="S263">
            <v>1.8603366599024635E-4</v>
          </cell>
          <cell r="T263" t="b">
            <v>1</v>
          </cell>
          <cell r="U263" t="b">
            <v>0</v>
          </cell>
          <cell r="V263">
            <v>1.8603366599024635E-4</v>
          </cell>
          <cell r="W263" t="b">
            <v>1</v>
          </cell>
          <cell r="X263">
            <v>0.99508752678533041</v>
          </cell>
          <cell r="Y263" t="b">
            <v>0</v>
          </cell>
          <cell r="Z263">
            <v>0</v>
          </cell>
          <cell r="AA263" t="b">
            <v>0</v>
          </cell>
          <cell r="AB263">
            <v>1.8603366599024651E-4</v>
          </cell>
          <cell r="AC263">
            <v>0.99508752678533074</v>
          </cell>
          <cell r="AD263" t="b">
            <v>0</v>
          </cell>
          <cell r="AE263">
            <v>0</v>
          </cell>
          <cell r="AF263" t="b">
            <v>0</v>
          </cell>
          <cell r="AG263">
            <v>1.8603366599024646E-4</v>
          </cell>
          <cell r="AH263">
            <v>0.99508752678533052</v>
          </cell>
          <cell r="AI263" t="b">
            <v>0</v>
          </cell>
          <cell r="AJ263">
            <v>0</v>
          </cell>
          <cell r="AK263" t="b">
            <v>0</v>
          </cell>
          <cell r="AL263">
            <v>1.8603366599024654E-4</v>
          </cell>
          <cell r="AM263">
            <v>0.99508752678533074</v>
          </cell>
          <cell r="AN263" t="b">
            <v>0</v>
          </cell>
          <cell r="AO263">
            <v>1.8603366599024654E-4</v>
          </cell>
          <cell r="AP263">
            <v>1.8603366599024654E-4</v>
          </cell>
        </row>
        <row r="264">
          <cell r="C264">
            <v>322295</v>
          </cell>
          <cell r="D264">
            <v>137630</v>
          </cell>
          <cell r="E264" t="b">
            <v>0</v>
          </cell>
          <cell r="F264">
            <v>1</v>
          </cell>
          <cell r="G264">
            <v>22.1</v>
          </cell>
          <cell r="H264">
            <v>72621000</v>
          </cell>
          <cell r="I264">
            <v>0.83</v>
          </cell>
          <cell r="J264">
            <v>1332087003</v>
          </cell>
          <cell r="K264">
            <v>1.6811311094263611E-4</v>
          </cell>
          <cell r="L264">
            <v>1332087003</v>
          </cell>
          <cell r="M264">
            <v>1</v>
          </cell>
          <cell r="N264">
            <v>1.6811311094263611E-4</v>
          </cell>
          <cell r="O264" t="b">
            <v>0</v>
          </cell>
          <cell r="P264">
            <v>1.8174387692556444E-4</v>
          </cell>
          <cell r="Q264" t="b">
            <v>1</v>
          </cell>
          <cell r="R264" t="b">
            <v>0</v>
          </cell>
          <cell r="S264">
            <v>1.817438769255645E-4</v>
          </cell>
          <cell r="T264" t="b">
            <v>1</v>
          </cell>
          <cell r="U264" t="b">
            <v>0</v>
          </cell>
          <cell r="V264">
            <v>1.817438769255645E-4</v>
          </cell>
          <cell r="W264" t="b">
            <v>1</v>
          </cell>
          <cell r="X264">
            <v>0.99526927066225601</v>
          </cell>
          <cell r="Y264" t="b">
            <v>0</v>
          </cell>
          <cell r="Z264">
            <v>0</v>
          </cell>
          <cell r="AA264" t="b">
            <v>0</v>
          </cell>
          <cell r="AB264">
            <v>1.8174387692556466E-4</v>
          </cell>
          <cell r="AC264">
            <v>0.99526927066225634</v>
          </cell>
          <cell r="AD264" t="b">
            <v>0</v>
          </cell>
          <cell r="AE264">
            <v>0</v>
          </cell>
          <cell r="AF264" t="b">
            <v>0</v>
          </cell>
          <cell r="AG264">
            <v>1.817438769255646E-4</v>
          </cell>
          <cell r="AH264">
            <v>0.99526927066225612</v>
          </cell>
          <cell r="AI264" t="b">
            <v>0</v>
          </cell>
          <cell r="AJ264">
            <v>0</v>
          </cell>
          <cell r="AK264" t="b">
            <v>0</v>
          </cell>
          <cell r="AL264">
            <v>1.8174387692556471E-4</v>
          </cell>
          <cell r="AM264">
            <v>0.99526927066225634</v>
          </cell>
          <cell r="AN264" t="b">
            <v>0</v>
          </cell>
          <cell r="AO264">
            <v>1.8174387692556471E-4</v>
          </cell>
          <cell r="AP264">
            <v>1.8174387692556471E-4</v>
          </cell>
        </row>
        <row r="265">
          <cell r="C265">
            <v>524912</v>
          </cell>
          <cell r="D265">
            <v>156794</v>
          </cell>
          <cell r="E265" t="b">
            <v>0</v>
          </cell>
          <cell r="F265">
            <v>1</v>
          </cell>
          <cell r="G265">
            <v>32.049999999999997</v>
          </cell>
          <cell r="H265">
            <v>46232000</v>
          </cell>
          <cell r="I265">
            <v>0.87</v>
          </cell>
          <cell r="J265">
            <v>1289109971.9999998</v>
          </cell>
          <cell r="K265">
            <v>1.626892892521484E-4</v>
          </cell>
          <cell r="L265">
            <v>1289109971.9999998</v>
          </cell>
          <cell r="M265">
            <v>1</v>
          </cell>
          <cell r="N265">
            <v>1.626892892521484E-4</v>
          </cell>
          <cell r="O265" t="b">
            <v>0</v>
          </cell>
          <cell r="P265">
            <v>1.7588028677334509E-4</v>
          </cell>
          <cell r="Q265" t="b">
            <v>1</v>
          </cell>
          <cell r="R265" t="b">
            <v>0</v>
          </cell>
          <cell r="S265">
            <v>1.7588028677334512E-4</v>
          </cell>
          <cell r="T265" t="b">
            <v>1</v>
          </cell>
          <cell r="U265" t="b">
            <v>0</v>
          </cell>
          <cell r="V265">
            <v>1.7588028677334512E-4</v>
          </cell>
          <cell r="W265" t="b">
            <v>1</v>
          </cell>
          <cell r="X265">
            <v>0.99544515094902941</v>
          </cell>
          <cell r="Y265" t="b">
            <v>0</v>
          </cell>
          <cell r="Z265">
            <v>0</v>
          </cell>
          <cell r="AA265" t="b">
            <v>0</v>
          </cell>
          <cell r="AB265">
            <v>1.7588028677334528E-4</v>
          </cell>
          <cell r="AC265">
            <v>0.99544515094902974</v>
          </cell>
          <cell r="AD265" t="b">
            <v>0</v>
          </cell>
          <cell r="AE265">
            <v>0</v>
          </cell>
          <cell r="AF265" t="b">
            <v>0</v>
          </cell>
          <cell r="AG265">
            <v>1.7588028677334523E-4</v>
          </cell>
          <cell r="AH265">
            <v>0.99544515094902952</v>
          </cell>
          <cell r="AI265" t="b">
            <v>0</v>
          </cell>
          <cell r="AJ265">
            <v>0</v>
          </cell>
          <cell r="AK265" t="b">
            <v>0</v>
          </cell>
          <cell r="AL265">
            <v>1.7588028677334531E-4</v>
          </cell>
          <cell r="AM265">
            <v>0.99544515094902974</v>
          </cell>
          <cell r="AN265" t="b">
            <v>0</v>
          </cell>
          <cell r="AO265">
            <v>1.7588028677334531E-4</v>
          </cell>
          <cell r="AP265">
            <v>1.7588028677334531E-4</v>
          </cell>
        </row>
        <row r="266">
          <cell r="C266">
            <v>23715</v>
          </cell>
          <cell r="D266">
            <v>14595</v>
          </cell>
          <cell r="E266" t="b">
            <v>0</v>
          </cell>
          <cell r="F266">
            <v>1</v>
          </cell>
          <cell r="G266">
            <v>32.729999999999997</v>
          </cell>
          <cell r="H266">
            <v>82967000</v>
          </cell>
          <cell r="I266">
            <v>0.47</v>
          </cell>
          <cell r="J266">
            <v>1276289657.6999998</v>
          </cell>
          <cell r="K266">
            <v>1.6107132967790028E-4</v>
          </cell>
          <cell r="L266">
            <v>1276289657.6999998</v>
          </cell>
          <cell r="M266">
            <v>1</v>
          </cell>
          <cell r="N266">
            <v>1.6107132967790028E-4</v>
          </cell>
          <cell r="O266" t="b">
            <v>0</v>
          </cell>
          <cell r="P266">
            <v>1.7413114154556434E-4</v>
          </cell>
          <cell r="Q266" t="b">
            <v>1</v>
          </cell>
          <cell r="R266" t="b">
            <v>0</v>
          </cell>
          <cell r="S266">
            <v>1.7413114154556436E-4</v>
          </cell>
          <cell r="T266" t="b">
            <v>1</v>
          </cell>
          <cell r="U266" t="b">
            <v>0</v>
          </cell>
          <cell r="V266">
            <v>1.7413114154556436E-4</v>
          </cell>
          <cell r="W266" t="b">
            <v>1</v>
          </cell>
          <cell r="X266">
            <v>0.99561928209057493</v>
          </cell>
          <cell r="Y266" t="b">
            <v>0</v>
          </cell>
          <cell r="Z266">
            <v>0</v>
          </cell>
          <cell r="AA266" t="b">
            <v>0</v>
          </cell>
          <cell r="AB266">
            <v>1.7413114154556453E-4</v>
          </cell>
          <cell r="AC266">
            <v>0.99561928209057526</v>
          </cell>
          <cell r="AD266" t="b">
            <v>0</v>
          </cell>
          <cell r="AE266">
            <v>0</v>
          </cell>
          <cell r="AF266" t="b">
            <v>0</v>
          </cell>
          <cell r="AG266">
            <v>1.7413114154556444E-4</v>
          </cell>
          <cell r="AH266">
            <v>0.99561928209057504</v>
          </cell>
          <cell r="AI266" t="b">
            <v>0</v>
          </cell>
          <cell r="AJ266">
            <v>0</v>
          </cell>
          <cell r="AK266" t="b">
            <v>0</v>
          </cell>
          <cell r="AL266">
            <v>1.7413114154556455E-4</v>
          </cell>
          <cell r="AM266">
            <v>0.99561928209057526</v>
          </cell>
          <cell r="AN266" t="b">
            <v>0</v>
          </cell>
          <cell r="AO266">
            <v>1.7413114154556455E-4</v>
          </cell>
          <cell r="AP266">
            <v>1.7413114154556455E-4</v>
          </cell>
        </row>
        <row r="267">
          <cell r="C267">
            <v>213272</v>
          </cell>
          <cell r="D267">
            <v>111808</v>
          </cell>
          <cell r="E267" t="b">
            <v>0</v>
          </cell>
          <cell r="F267">
            <v>1</v>
          </cell>
          <cell r="G267">
            <v>20.02</v>
          </cell>
          <cell r="H267">
            <v>68121000</v>
          </cell>
          <cell r="I267">
            <v>0.91</v>
          </cell>
          <cell r="J267">
            <v>1241042002.2</v>
          </cell>
          <cell r="K267">
            <v>1.5662297682542576E-4</v>
          </cell>
          <cell r="L267">
            <v>1241042002.2</v>
          </cell>
          <cell r="M267">
            <v>1</v>
          </cell>
          <cell r="N267">
            <v>1.5662297682542576E-4</v>
          </cell>
          <cell r="O267" t="b">
            <v>0</v>
          </cell>
          <cell r="P267">
            <v>1.6932211214382135E-4</v>
          </cell>
          <cell r="Q267" t="b">
            <v>1</v>
          </cell>
          <cell r="R267" t="b">
            <v>0</v>
          </cell>
          <cell r="S267">
            <v>1.6932211214382137E-4</v>
          </cell>
          <cell r="T267" t="b">
            <v>1</v>
          </cell>
          <cell r="U267" t="b">
            <v>0</v>
          </cell>
          <cell r="V267">
            <v>1.6932211214382137E-4</v>
          </cell>
          <cell r="W267" t="b">
            <v>1</v>
          </cell>
          <cell r="X267">
            <v>0.99578860420271875</v>
          </cell>
          <cell r="Y267" t="b">
            <v>0</v>
          </cell>
          <cell r="Z267">
            <v>0</v>
          </cell>
          <cell r="AA267" t="b">
            <v>0</v>
          </cell>
          <cell r="AB267">
            <v>1.6932211214382153E-4</v>
          </cell>
          <cell r="AC267">
            <v>0.99578860420271909</v>
          </cell>
          <cell r="AD267" t="b">
            <v>0</v>
          </cell>
          <cell r="AE267">
            <v>0</v>
          </cell>
          <cell r="AF267" t="b">
            <v>0</v>
          </cell>
          <cell r="AG267">
            <v>1.6932211214382148E-4</v>
          </cell>
          <cell r="AH267">
            <v>0.99578860420271886</v>
          </cell>
          <cell r="AI267" t="b">
            <v>0</v>
          </cell>
          <cell r="AJ267">
            <v>0</v>
          </cell>
          <cell r="AK267" t="b">
            <v>0</v>
          </cell>
          <cell r="AL267">
            <v>1.6932211214382159E-4</v>
          </cell>
          <cell r="AM267">
            <v>0.99578860420271909</v>
          </cell>
          <cell r="AN267" t="b">
            <v>0</v>
          </cell>
          <cell r="AO267">
            <v>1.6932211214382159E-4</v>
          </cell>
          <cell r="AP267">
            <v>1.6932211214382159E-4</v>
          </cell>
        </row>
        <row r="268">
          <cell r="C268">
            <v>25044</v>
          </cell>
          <cell r="D268">
            <v>10604</v>
          </cell>
          <cell r="E268" t="b">
            <v>0</v>
          </cell>
          <cell r="F268">
            <v>1</v>
          </cell>
          <cell r="G268">
            <v>72.62</v>
          </cell>
          <cell r="H268">
            <v>18073000</v>
          </cell>
          <cell r="I268">
            <v>0.94</v>
          </cell>
          <cell r="J268">
            <v>1233713584.3999999</v>
          </cell>
          <cell r="K268">
            <v>1.5569810997223161E-4</v>
          </cell>
          <cell r="L268">
            <v>1233713584.3999999</v>
          </cell>
          <cell r="M268">
            <v>1</v>
          </cell>
          <cell r="N268">
            <v>1.5569810997223161E-4</v>
          </cell>
          <cell r="O268" t="b">
            <v>0</v>
          </cell>
          <cell r="P268">
            <v>1.683222562337323E-4</v>
          </cell>
          <cell r="Q268" t="b">
            <v>1</v>
          </cell>
          <cell r="R268" t="b">
            <v>0</v>
          </cell>
          <cell r="S268">
            <v>1.6832225623373236E-4</v>
          </cell>
          <cell r="T268" t="b">
            <v>1</v>
          </cell>
          <cell r="U268" t="b">
            <v>0</v>
          </cell>
          <cell r="V268">
            <v>1.6832225623373236E-4</v>
          </cell>
          <cell r="W268" t="b">
            <v>1</v>
          </cell>
          <cell r="X268">
            <v>0.99595692645895251</v>
          </cell>
          <cell r="Y268" t="b">
            <v>0</v>
          </cell>
          <cell r="Z268">
            <v>0</v>
          </cell>
          <cell r="AA268" t="b">
            <v>0</v>
          </cell>
          <cell r="AB268">
            <v>1.6832225623373252E-4</v>
          </cell>
          <cell r="AC268">
            <v>0.99595692645895284</v>
          </cell>
          <cell r="AD268" t="b">
            <v>0</v>
          </cell>
          <cell r="AE268">
            <v>0</v>
          </cell>
          <cell r="AF268" t="b">
            <v>0</v>
          </cell>
          <cell r="AG268">
            <v>1.6832225623373247E-4</v>
          </cell>
          <cell r="AH268">
            <v>0.99595692645895262</v>
          </cell>
          <cell r="AI268" t="b">
            <v>0</v>
          </cell>
          <cell r="AJ268">
            <v>0</v>
          </cell>
          <cell r="AK268" t="b">
            <v>0</v>
          </cell>
          <cell r="AL268">
            <v>1.6832225623373255E-4</v>
          </cell>
          <cell r="AM268">
            <v>0.99595692645895284</v>
          </cell>
          <cell r="AN268" t="b">
            <v>0</v>
          </cell>
          <cell r="AO268">
            <v>1.6832225623373255E-4</v>
          </cell>
          <cell r="AP268">
            <v>1.6832225623373255E-4</v>
          </cell>
        </row>
        <row r="269">
          <cell r="C269">
            <v>26163</v>
          </cell>
          <cell r="D269">
            <v>9338</v>
          </cell>
          <cell r="E269" t="b">
            <v>0</v>
          </cell>
          <cell r="F269">
            <v>1</v>
          </cell>
          <cell r="G269">
            <v>129.9</v>
          </cell>
          <cell r="H269">
            <v>9412000</v>
          </cell>
          <cell r="I269">
            <v>1</v>
          </cell>
          <cell r="J269">
            <v>1222618800</v>
          </cell>
          <cell r="K269">
            <v>1.5429791710455765E-4</v>
          </cell>
          <cell r="L269">
            <v>1222618800</v>
          </cell>
          <cell r="M269">
            <v>1</v>
          </cell>
          <cell r="N269">
            <v>1.5429791710455765E-4</v>
          </cell>
          <cell r="O269" t="b">
            <v>0</v>
          </cell>
          <cell r="P269">
            <v>1.6680853443780752E-4</v>
          </cell>
          <cell r="Q269" t="b">
            <v>1</v>
          </cell>
          <cell r="R269" t="b">
            <v>0</v>
          </cell>
          <cell r="S269">
            <v>1.6680853443780755E-4</v>
          </cell>
          <cell r="T269" t="b">
            <v>1</v>
          </cell>
          <cell r="U269" t="b">
            <v>0</v>
          </cell>
          <cell r="V269">
            <v>1.6680853443780755E-4</v>
          </cell>
          <cell r="W269" t="b">
            <v>1</v>
          </cell>
          <cell r="X269">
            <v>0.99612373499339035</v>
          </cell>
          <cell r="Y269" t="b">
            <v>0</v>
          </cell>
          <cell r="Z269">
            <v>0</v>
          </cell>
          <cell r="AA269" t="b">
            <v>0</v>
          </cell>
          <cell r="AB269">
            <v>1.6680853443780768E-4</v>
          </cell>
          <cell r="AC269">
            <v>0.99612373499339069</v>
          </cell>
          <cell r="AD269" t="b">
            <v>0</v>
          </cell>
          <cell r="AE269">
            <v>0</v>
          </cell>
          <cell r="AF269" t="b">
            <v>0</v>
          </cell>
          <cell r="AG269">
            <v>1.6680853443780763E-4</v>
          </cell>
          <cell r="AH269">
            <v>0.99612373499339046</v>
          </cell>
          <cell r="AI269" t="b">
            <v>0</v>
          </cell>
          <cell r="AJ269">
            <v>0</v>
          </cell>
          <cell r="AK269" t="b">
            <v>0</v>
          </cell>
          <cell r="AL269">
            <v>1.6680853443780771E-4</v>
          </cell>
          <cell r="AM269">
            <v>0.99612373499339069</v>
          </cell>
          <cell r="AN269" t="b">
            <v>0</v>
          </cell>
          <cell r="AO269">
            <v>1.6680853443780771E-4</v>
          </cell>
          <cell r="AP269">
            <v>1.6680853443780771E-4</v>
          </cell>
        </row>
        <row r="270">
          <cell r="C270">
            <v>681067</v>
          </cell>
          <cell r="D270">
            <v>161904</v>
          </cell>
          <cell r="E270" t="b">
            <v>0</v>
          </cell>
          <cell r="F270">
            <v>1</v>
          </cell>
          <cell r="G270">
            <v>41.35</v>
          </cell>
          <cell r="H270">
            <v>34327000</v>
          </cell>
          <cell r="I270">
            <v>0.85</v>
          </cell>
          <cell r="J270">
            <v>1206508232.5</v>
          </cell>
          <cell r="K270">
            <v>1.5226471836049909E-4</v>
          </cell>
          <cell r="L270">
            <v>1206508232.5</v>
          </cell>
          <cell r="M270">
            <v>1</v>
          </cell>
          <cell r="N270">
            <v>1.5226471836049909E-4</v>
          </cell>
          <cell r="O270" t="b">
            <v>0</v>
          </cell>
          <cell r="P270">
            <v>1.6461048206560747E-4</v>
          </cell>
          <cell r="Q270" t="b">
            <v>1</v>
          </cell>
          <cell r="R270" t="b">
            <v>0</v>
          </cell>
          <cell r="S270">
            <v>1.6461048206560747E-4</v>
          </cell>
          <cell r="T270" t="b">
            <v>1</v>
          </cell>
          <cell r="U270" t="b">
            <v>0</v>
          </cell>
          <cell r="V270">
            <v>1.6461048206560747E-4</v>
          </cell>
          <cell r="W270" t="b">
            <v>1</v>
          </cell>
          <cell r="X270">
            <v>0.99628834547545597</v>
          </cell>
          <cell r="Y270" t="b">
            <v>0</v>
          </cell>
          <cell r="Z270">
            <v>0</v>
          </cell>
          <cell r="AA270" t="b">
            <v>0</v>
          </cell>
          <cell r="AB270">
            <v>1.646104820656076E-4</v>
          </cell>
          <cell r="AC270">
            <v>0.99628834547545631</v>
          </cell>
          <cell r="AD270" t="b">
            <v>0</v>
          </cell>
          <cell r="AE270">
            <v>0</v>
          </cell>
          <cell r="AF270" t="b">
            <v>0</v>
          </cell>
          <cell r="AG270">
            <v>1.6461048206560755E-4</v>
          </cell>
          <cell r="AH270">
            <v>0.99628834547545608</v>
          </cell>
          <cell r="AI270" t="b">
            <v>0</v>
          </cell>
          <cell r="AJ270">
            <v>0</v>
          </cell>
          <cell r="AK270" t="b">
            <v>0</v>
          </cell>
          <cell r="AL270">
            <v>1.6461048206560763E-4</v>
          </cell>
          <cell r="AM270">
            <v>0.99628834547545631</v>
          </cell>
          <cell r="AN270" t="b">
            <v>0</v>
          </cell>
          <cell r="AO270">
            <v>1.6461048206560763E-4</v>
          </cell>
          <cell r="AP270">
            <v>1.6461048206560763E-4</v>
          </cell>
        </row>
        <row r="271">
          <cell r="C271">
            <v>51266</v>
          </cell>
          <cell r="D271">
            <v>50984</v>
          </cell>
          <cell r="E271" t="b">
            <v>0</v>
          </cell>
          <cell r="F271">
            <v>1</v>
          </cell>
          <cell r="G271">
            <v>26.27</v>
          </cell>
          <cell r="H271">
            <v>45924000</v>
          </cell>
          <cell r="I271">
            <v>1</v>
          </cell>
          <cell r="J271">
            <v>1206423480</v>
          </cell>
          <cell r="K271">
            <v>1.5225402235760808E-4</v>
          </cell>
          <cell r="L271">
            <v>1206423480</v>
          </cell>
          <cell r="M271">
            <v>1</v>
          </cell>
          <cell r="N271">
            <v>1.5225402235760808E-4</v>
          </cell>
          <cell r="O271" t="b">
            <v>0</v>
          </cell>
          <cell r="P271">
            <v>1.6459891882094369E-4</v>
          </cell>
          <cell r="Q271" t="b">
            <v>1</v>
          </cell>
          <cell r="R271" t="b">
            <v>0</v>
          </cell>
          <cell r="S271">
            <v>1.6459891882094374E-4</v>
          </cell>
          <cell r="T271" t="b">
            <v>1</v>
          </cell>
          <cell r="U271" t="b">
            <v>0</v>
          </cell>
          <cell r="V271">
            <v>1.6459891882094374E-4</v>
          </cell>
          <cell r="W271" t="b">
            <v>1</v>
          </cell>
          <cell r="X271">
            <v>0.9964529443942769</v>
          </cell>
          <cell r="Y271" t="b">
            <v>0</v>
          </cell>
          <cell r="Z271">
            <v>0</v>
          </cell>
          <cell r="AA271" t="b">
            <v>0</v>
          </cell>
          <cell r="AB271">
            <v>1.645989188209439E-4</v>
          </cell>
          <cell r="AC271">
            <v>0.99645294439427723</v>
          </cell>
          <cell r="AD271" t="b">
            <v>0</v>
          </cell>
          <cell r="AE271">
            <v>0</v>
          </cell>
          <cell r="AF271" t="b">
            <v>0</v>
          </cell>
          <cell r="AG271">
            <v>1.6459891882094385E-4</v>
          </cell>
          <cell r="AH271">
            <v>0.99645294439427701</v>
          </cell>
          <cell r="AI271" t="b">
            <v>0</v>
          </cell>
          <cell r="AJ271">
            <v>0</v>
          </cell>
          <cell r="AK271" t="b">
            <v>0</v>
          </cell>
          <cell r="AL271">
            <v>1.6459891882094393E-4</v>
          </cell>
          <cell r="AM271">
            <v>0.99645294439427723</v>
          </cell>
          <cell r="AN271" t="b">
            <v>0</v>
          </cell>
          <cell r="AO271">
            <v>1.6459891882094393E-4</v>
          </cell>
          <cell r="AP271">
            <v>1.6459891882094393E-4</v>
          </cell>
        </row>
        <row r="272">
          <cell r="C272">
            <v>786676</v>
          </cell>
          <cell r="D272">
            <v>195015</v>
          </cell>
          <cell r="E272" t="b">
            <v>0</v>
          </cell>
          <cell r="F272">
            <v>1</v>
          </cell>
          <cell r="G272">
            <v>26.94</v>
          </cell>
          <cell r="H272">
            <v>87202000</v>
          </cell>
          <cell r="I272">
            <v>0.51</v>
          </cell>
          <cell r="J272">
            <v>1198103158.8</v>
          </cell>
          <cell r="K272">
            <v>1.5120397451702121E-4</v>
          </cell>
          <cell r="L272">
            <v>1198103158.8</v>
          </cell>
          <cell r="M272">
            <v>1</v>
          </cell>
          <cell r="N272">
            <v>1.5120397451702121E-4</v>
          </cell>
          <cell r="O272" t="b">
            <v>0</v>
          </cell>
          <cell r="P272">
            <v>1.6346373213362641E-4</v>
          </cell>
          <cell r="Q272" t="b">
            <v>1</v>
          </cell>
          <cell r="R272" t="b">
            <v>0</v>
          </cell>
          <cell r="S272">
            <v>1.6346373213362643E-4</v>
          </cell>
          <cell r="T272" t="b">
            <v>1</v>
          </cell>
          <cell r="U272" t="b">
            <v>0</v>
          </cell>
          <cell r="V272">
            <v>1.6346373213362643E-4</v>
          </cell>
          <cell r="W272" t="b">
            <v>1</v>
          </cell>
          <cell r="X272">
            <v>0.9966164081264105</v>
          </cell>
          <cell r="Y272" t="b">
            <v>0</v>
          </cell>
          <cell r="Z272">
            <v>0</v>
          </cell>
          <cell r="AA272" t="b">
            <v>0</v>
          </cell>
          <cell r="AB272">
            <v>1.634637321336266E-4</v>
          </cell>
          <cell r="AC272">
            <v>0.99661640812641084</v>
          </cell>
          <cell r="AD272" t="b">
            <v>0</v>
          </cell>
          <cell r="AE272">
            <v>0</v>
          </cell>
          <cell r="AF272" t="b">
            <v>0</v>
          </cell>
          <cell r="AG272">
            <v>1.6346373213362654E-4</v>
          </cell>
          <cell r="AH272">
            <v>0.99661640812641061</v>
          </cell>
          <cell r="AI272" t="b">
            <v>0</v>
          </cell>
          <cell r="AJ272">
            <v>0</v>
          </cell>
          <cell r="AK272" t="b">
            <v>0</v>
          </cell>
          <cell r="AL272">
            <v>1.6346373213362662E-4</v>
          </cell>
          <cell r="AM272">
            <v>0.99661640812641084</v>
          </cell>
          <cell r="AN272" t="b">
            <v>0</v>
          </cell>
          <cell r="AO272">
            <v>1.6346373213362662E-4</v>
          </cell>
          <cell r="AP272">
            <v>1.6346373213362662E-4</v>
          </cell>
        </row>
        <row r="273">
          <cell r="C273">
            <v>25508</v>
          </cell>
          <cell r="D273">
            <v>730</v>
          </cell>
          <cell r="E273" t="b">
            <v>0</v>
          </cell>
          <cell r="F273">
            <v>1</v>
          </cell>
          <cell r="G273">
            <v>9.2799999999999994</v>
          </cell>
          <cell r="H273">
            <v>239511000</v>
          </cell>
          <cell r="I273">
            <v>0.53</v>
          </cell>
          <cell r="J273">
            <v>1178010902.4000001</v>
          </cell>
          <cell r="K273">
            <v>1.4866827548110691E-4</v>
          </cell>
          <cell r="L273">
            <v>1178010902.4000001</v>
          </cell>
          <cell r="M273">
            <v>1</v>
          </cell>
          <cell r="N273">
            <v>1.4866827548110691E-4</v>
          </cell>
          <cell r="O273" t="b">
            <v>0</v>
          </cell>
          <cell r="P273">
            <v>1.6072243628275889E-4</v>
          </cell>
          <cell r="Q273" t="b">
            <v>1</v>
          </cell>
          <cell r="R273" t="b">
            <v>0</v>
          </cell>
          <cell r="S273">
            <v>1.6072243628275891E-4</v>
          </cell>
          <cell r="T273" t="b">
            <v>1</v>
          </cell>
          <cell r="U273" t="b">
            <v>0</v>
          </cell>
          <cell r="V273">
            <v>1.6072243628275891E-4</v>
          </cell>
          <cell r="W273" t="b">
            <v>1</v>
          </cell>
          <cell r="X273">
            <v>0.99677713056269324</v>
          </cell>
          <cell r="Y273" t="b">
            <v>0</v>
          </cell>
          <cell r="Z273">
            <v>0</v>
          </cell>
          <cell r="AA273" t="b">
            <v>0</v>
          </cell>
          <cell r="AB273">
            <v>1.6072243628275905E-4</v>
          </cell>
          <cell r="AC273">
            <v>0.99677713056269357</v>
          </cell>
          <cell r="AD273" t="b">
            <v>0</v>
          </cell>
          <cell r="AE273">
            <v>0</v>
          </cell>
          <cell r="AF273" t="b">
            <v>0</v>
          </cell>
          <cell r="AG273">
            <v>1.6072243628275899E-4</v>
          </cell>
          <cell r="AH273">
            <v>0.99677713056269335</v>
          </cell>
          <cell r="AI273" t="b">
            <v>0</v>
          </cell>
          <cell r="AJ273">
            <v>0</v>
          </cell>
          <cell r="AK273" t="b">
            <v>0</v>
          </cell>
          <cell r="AL273">
            <v>1.6072243628275908E-4</v>
          </cell>
          <cell r="AM273">
            <v>0.99677713056269357</v>
          </cell>
          <cell r="AN273" t="b">
            <v>0</v>
          </cell>
          <cell r="AO273">
            <v>1.6072243628275908E-4</v>
          </cell>
          <cell r="AP273">
            <v>1.6072243628275908E-4</v>
          </cell>
        </row>
        <row r="274">
          <cell r="C274">
            <v>487207</v>
          </cell>
          <cell r="D274">
            <v>155939</v>
          </cell>
          <cell r="E274" t="b">
            <v>0</v>
          </cell>
          <cell r="F274">
            <v>1</v>
          </cell>
          <cell r="G274">
            <v>6.51</v>
          </cell>
          <cell r="H274">
            <v>210007000</v>
          </cell>
          <cell r="I274">
            <v>0.85</v>
          </cell>
          <cell r="J274">
            <v>1162073734.5</v>
          </cell>
          <cell r="K274">
            <v>1.4665696025225911E-4</v>
          </cell>
          <cell r="L274">
            <v>1162073734.5</v>
          </cell>
          <cell r="M274">
            <v>1</v>
          </cell>
          <cell r="N274">
            <v>1.4665696025225911E-4</v>
          </cell>
          <cell r="O274" t="b">
            <v>0</v>
          </cell>
          <cell r="P274">
            <v>1.5854804176135262E-4</v>
          </cell>
          <cell r="Q274" t="b">
            <v>1</v>
          </cell>
          <cell r="R274" t="b">
            <v>0</v>
          </cell>
          <cell r="S274">
            <v>1.5854804176135265E-4</v>
          </cell>
          <cell r="T274" t="b">
            <v>1</v>
          </cell>
          <cell r="U274" t="b">
            <v>0</v>
          </cell>
          <cell r="V274">
            <v>1.5854804176135265E-4</v>
          </cell>
          <cell r="W274" t="b">
            <v>1</v>
          </cell>
          <cell r="X274">
            <v>0.99693567860445453</v>
          </cell>
          <cell r="Y274" t="b">
            <v>0</v>
          </cell>
          <cell r="Z274">
            <v>0</v>
          </cell>
          <cell r="AA274" t="b">
            <v>0</v>
          </cell>
          <cell r="AB274">
            <v>1.5854804176135281E-4</v>
          </cell>
          <cell r="AC274">
            <v>0.99693567860445498</v>
          </cell>
          <cell r="AD274" t="b">
            <v>0</v>
          </cell>
          <cell r="AE274">
            <v>0</v>
          </cell>
          <cell r="AF274" t="b">
            <v>0</v>
          </cell>
          <cell r="AG274">
            <v>1.5854804176135273E-4</v>
          </cell>
          <cell r="AH274">
            <v>0.99693567860445476</v>
          </cell>
          <cell r="AI274" t="b">
            <v>0</v>
          </cell>
          <cell r="AJ274">
            <v>0</v>
          </cell>
          <cell r="AK274" t="b">
            <v>0</v>
          </cell>
          <cell r="AL274">
            <v>1.5854804176135284E-4</v>
          </cell>
          <cell r="AM274">
            <v>0.99693567860445498</v>
          </cell>
          <cell r="AN274" t="b">
            <v>0</v>
          </cell>
          <cell r="AO274">
            <v>1.5854804176135284E-4</v>
          </cell>
          <cell r="AP274">
            <v>1.5854804176135284E-4</v>
          </cell>
        </row>
        <row r="275">
          <cell r="C275">
            <v>20702</v>
          </cell>
          <cell r="D275">
            <v>14560</v>
          </cell>
          <cell r="E275" t="b">
            <v>0</v>
          </cell>
          <cell r="F275">
            <v>1</v>
          </cell>
          <cell r="G275">
            <v>29.13</v>
          </cell>
          <cell r="H275">
            <v>42799000</v>
          </cell>
          <cell r="I275">
            <v>0.93</v>
          </cell>
          <cell r="J275">
            <v>1159463429.1000001</v>
          </cell>
          <cell r="K275">
            <v>1.4632753239933655E-4</v>
          </cell>
          <cell r="L275">
            <v>1159463429.1000001</v>
          </cell>
          <cell r="M275">
            <v>1</v>
          </cell>
          <cell r="N275">
            <v>1.4632753239933655E-4</v>
          </cell>
          <cell r="O275" t="b">
            <v>0</v>
          </cell>
          <cell r="P275">
            <v>1.5819190359448568E-4</v>
          </cell>
          <cell r="Q275" t="b">
            <v>1</v>
          </cell>
          <cell r="R275" t="b">
            <v>0</v>
          </cell>
          <cell r="S275">
            <v>1.5819190359448571E-4</v>
          </cell>
          <cell r="T275" t="b">
            <v>1</v>
          </cell>
          <cell r="U275" t="b">
            <v>0</v>
          </cell>
          <cell r="V275">
            <v>1.5819190359448571E-4</v>
          </cell>
          <cell r="W275" t="b">
            <v>1</v>
          </cell>
          <cell r="X275">
            <v>0.99709387050804899</v>
          </cell>
          <cell r="Y275" t="b">
            <v>0</v>
          </cell>
          <cell r="Z275">
            <v>0</v>
          </cell>
          <cell r="AA275" t="b">
            <v>0</v>
          </cell>
          <cell r="AB275">
            <v>1.5819190359448585E-4</v>
          </cell>
          <cell r="AC275">
            <v>0.99709387050804943</v>
          </cell>
          <cell r="AD275" t="b">
            <v>0</v>
          </cell>
          <cell r="AE275">
            <v>0</v>
          </cell>
          <cell r="AF275" t="b">
            <v>0</v>
          </cell>
          <cell r="AG275">
            <v>1.5819190359448579E-4</v>
          </cell>
          <cell r="AH275">
            <v>0.99709387050804921</v>
          </cell>
          <cell r="AI275" t="b">
            <v>0</v>
          </cell>
          <cell r="AJ275">
            <v>0</v>
          </cell>
          <cell r="AK275" t="b">
            <v>0</v>
          </cell>
          <cell r="AL275">
            <v>1.5819190359448587E-4</v>
          </cell>
          <cell r="AM275">
            <v>0.99709387050804943</v>
          </cell>
          <cell r="AN275" t="b">
            <v>0</v>
          </cell>
          <cell r="AO275">
            <v>1.5819190359448587E-4</v>
          </cell>
          <cell r="AP275">
            <v>1.5819190359448587E-4</v>
          </cell>
        </row>
        <row r="276">
          <cell r="C276">
            <v>487232</v>
          </cell>
          <cell r="D276">
            <v>155959</v>
          </cell>
          <cell r="E276" t="b">
            <v>0</v>
          </cell>
          <cell r="F276">
            <v>1</v>
          </cell>
          <cell r="G276">
            <v>38.1</v>
          </cell>
          <cell r="H276">
            <v>43778000</v>
          </cell>
          <cell r="I276">
            <v>0.68</v>
          </cell>
          <cell r="J276">
            <v>1134200424</v>
          </cell>
          <cell r="K276">
            <v>1.4313927039426037E-4</v>
          </cell>
          <cell r="L276">
            <v>1134200424</v>
          </cell>
          <cell r="M276">
            <v>1</v>
          </cell>
          <cell r="N276">
            <v>1.4313927039426037E-4</v>
          </cell>
          <cell r="O276" t="b">
            <v>0</v>
          </cell>
          <cell r="P276">
            <v>1.547451343674577E-4</v>
          </cell>
          <cell r="Q276" t="b">
            <v>1</v>
          </cell>
          <cell r="R276" t="b">
            <v>0</v>
          </cell>
          <cell r="S276">
            <v>1.5474513436745772E-4</v>
          </cell>
          <cell r="T276" t="b">
            <v>1</v>
          </cell>
          <cell r="U276" t="b">
            <v>0</v>
          </cell>
          <cell r="V276">
            <v>1.5474513436745772E-4</v>
          </cell>
          <cell r="W276" t="b">
            <v>1</v>
          </cell>
          <cell r="X276">
            <v>0.9972486156424164</v>
          </cell>
          <cell r="Y276" t="b">
            <v>0</v>
          </cell>
          <cell r="Z276">
            <v>0</v>
          </cell>
          <cell r="AA276" t="b">
            <v>0</v>
          </cell>
          <cell r="AB276">
            <v>1.5474513436745786E-4</v>
          </cell>
          <cell r="AC276">
            <v>0.99724861564241685</v>
          </cell>
          <cell r="AD276" t="b">
            <v>0</v>
          </cell>
          <cell r="AE276">
            <v>0</v>
          </cell>
          <cell r="AF276" t="b">
            <v>0</v>
          </cell>
          <cell r="AG276">
            <v>1.547451343674578E-4</v>
          </cell>
          <cell r="AH276">
            <v>0.99724861564241662</v>
          </cell>
          <cell r="AI276" t="b">
            <v>0</v>
          </cell>
          <cell r="AJ276">
            <v>0</v>
          </cell>
          <cell r="AK276" t="b">
            <v>0</v>
          </cell>
          <cell r="AL276">
            <v>1.5474513436745788E-4</v>
          </cell>
          <cell r="AM276">
            <v>0.99724861564241685</v>
          </cell>
          <cell r="AN276" t="b">
            <v>0</v>
          </cell>
          <cell r="AO276">
            <v>1.5474513436745788E-4</v>
          </cell>
          <cell r="AP276">
            <v>1.5474513436745788E-4</v>
          </cell>
        </row>
        <row r="277">
          <cell r="C277">
            <v>487542</v>
          </cell>
          <cell r="D277">
            <v>156179</v>
          </cell>
          <cell r="E277" t="b">
            <v>0</v>
          </cell>
          <cell r="F277">
            <v>1</v>
          </cell>
          <cell r="G277">
            <v>45.22</v>
          </cell>
          <cell r="H277">
            <v>47294000</v>
          </cell>
          <cell r="I277">
            <v>0.53</v>
          </cell>
          <cell r="J277">
            <v>1133476380.4000001</v>
          </cell>
          <cell r="K277">
            <v>1.4304789406390059E-4</v>
          </cell>
          <cell r="L277">
            <v>1133476380.4000001</v>
          </cell>
          <cell r="M277">
            <v>1</v>
          </cell>
          <cell r="N277">
            <v>1.4304789406390059E-4</v>
          </cell>
          <cell r="O277" t="b">
            <v>0</v>
          </cell>
          <cell r="P277">
            <v>1.5464634916001198E-4</v>
          </cell>
          <cell r="Q277" t="b">
            <v>1</v>
          </cell>
          <cell r="R277" t="b">
            <v>0</v>
          </cell>
          <cell r="S277">
            <v>1.54646349160012E-4</v>
          </cell>
          <cell r="T277" t="b">
            <v>1</v>
          </cell>
          <cell r="U277" t="b">
            <v>0</v>
          </cell>
          <cell r="V277">
            <v>1.54646349160012E-4</v>
          </cell>
          <cell r="W277" t="b">
            <v>1</v>
          </cell>
          <cell r="X277">
            <v>0.99740326199157636</v>
          </cell>
          <cell r="Y277" t="b">
            <v>0</v>
          </cell>
          <cell r="Z277">
            <v>0</v>
          </cell>
          <cell r="AA277" t="b">
            <v>0</v>
          </cell>
          <cell r="AB277">
            <v>1.5464634916001214E-4</v>
          </cell>
          <cell r="AC277">
            <v>0.99740326199157681</v>
          </cell>
          <cell r="AD277" t="b">
            <v>0</v>
          </cell>
          <cell r="AE277">
            <v>0</v>
          </cell>
          <cell r="AF277" t="b">
            <v>0</v>
          </cell>
          <cell r="AG277">
            <v>1.5464634916001208E-4</v>
          </cell>
          <cell r="AH277">
            <v>0.99740326199157658</v>
          </cell>
          <cell r="AI277" t="b">
            <v>0</v>
          </cell>
          <cell r="AJ277">
            <v>0</v>
          </cell>
          <cell r="AK277" t="b">
            <v>0</v>
          </cell>
          <cell r="AL277">
            <v>1.5464634916001216E-4</v>
          </cell>
          <cell r="AM277">
            <v>0.99740326199157681</v>
          </cell>
          <cell r="AN277" t="b">
            <v>0</v>
          </cell>
          <cell r="AO277">
            <v>1.5464634916001216E-4</v>
          </cell>
          <cell r="AP277">
            <v>1.5464634916001216E-4</v>
          </cell>
        </row>
        <row r="278">
          <cell r="C278">
            <v>748503</v>
          </cell>
          <cell r="D278">
            <v>184712</v>
          </cell>
          <cell r="E278" t="b">
            <v>0</v>
          </cell>
          <cell r="F278">
            <v>1</v>
          </cell>
          <cell r="G278">
            <v>17.03</v>
          </cell>
          <cell r="H278">
            <v>96168000</v>
          </cell>
          <cell r="I278">
            <v>0.69</v>
          </cell>
          <cell r="J278">
            <v>1130041317.5999999</v>
          </cell>
          <cell r="K278">
            <v>1.4261437951695972E-4</v>
          </cell>
          <cell r="L278">
            <v>1130041317.5999999</v>
          </cell>
          <cell r="M278">
            <v>1</v>
          </cell>
          <cell r="N278">
            <v>1.4261437951695972E-4</v>
          </cell>
          <cell r="O278" t="b">
            <v>0</v>
          </cell>
          <cell r="P278">
            <v>1.5417768485404034E-4</v>
          </cell>
          <cell r="Q278" t="b">
            <v>1</v>
          </cell>
          <cell r="R278" t="b">
            <v>0</v>
          </cell>
          <cell r="S278">
            <v>1.5417768485404037E-4</v>
          </cell>
          <cell r="T278" t="b">
            <v>1</v>
          </cell>
          <cell r="U278" t="b">
            <v>0</v>
          </cell>
          <cell r="V278">
            <v>1.5417768485404037E-4</v>
          </cell>
          <cell r="W278" t="b">
            <v>1</v>
          </cell>
          <cell r="X278">
            <v>0.9975574396764304</v>
          </cell>
          <cell r="Y278" t="b">
            <v>0</v>
          </cell>
          <cell r="Z278">
            <v>0</v>
          </cell>
          <cell r="AA278" t="b">
            <v>0</v>
          </cell>
          <cell r="AB278">
            <v>1.541776848540405E-4</v>
          </cell>
          <cell r="AC278">
            <v>0.99755743967643085</v>
          </cell>
          <cell r="AD278" t="b">
            <v>0</v>
          </cell>
          <cell r="AE278">
            <v>0</v>
          </cell>
          <cell r="AF278" t="b">
            <v>0</v>
          </cell>
          <cell r="AG278">
            <v>1.5417768485404045E-4</v>
          </cell>
          <cell r="AH278">
            <v>0.99755743967643062</v>
          </cell>
          <cell r="AI278" t="b">
            <v>0</v>
          </cell>
          <cell r="AJ278">
            <v>0</v>
          </cell>
          <cell r="AK278" t="b">
            <v>0</v>
          </cell>
          <cell r="AL278">
            <v>1.5417768485404055E-4</v>
          </cell>
          <cell r="AM278">
            <v>0.99755743967643085</v>
          </cell>
          <cell r="AN278" t="b">
            <v>0</v>
          </cell>
          <cell r="AO278">
            <v>1.5417768485404055E-4</v>
          </cell>
          <cell r="AP278">
            <v>1.5417768485404055E-4</v>
          </cell>
        </row>
        <row r="279">
          <cell r="C279">
            <v>709702</v>
          </cell>
          <cell r="D279">
            <v>176464</v>
          </cell>
          <cell r="E279" t="b">
            <v>0</v>
          </cell>
          <cell r="F279">
            <v>1</v>
          </cell>
          <cell r="G279">
            <v>34.01</v>
          </cell>
          <cell r="H279">
            <v>43675000</v>
          </cell>
          <cell r="I279">
            <v>0.74</v>
          </cell>
          <cell r="J279">
            <v>1099186195</v>
          </cell>
          <cell r="K279">
            <v>1.3872037661991139E-4</v>
          </cell>
          <cell r="L279">
            <v>1099186195</v>
          </cell>
          <cell r="M279">
            <v>1</v>
          </cell>
          <cell r="N279">
            <v>1.3872037661991139E-4</v>
          </cell>
          <cell r="O279" t="b">
            <v>0</v>
          </cell>
          <cell r="P279">
            <v>1.4996795261304675E-4</v>
          </cell>
          <cell r="Q279" t="b">
            <v>1</v>
          </cell>
          <cell r="R279" t="b">
            <v>0</v>
          </cell>
          <cell r="S279">
            <v>1.4996795261304678E-4</v>
          </cell>
          <cell r="T279" t="b">
            <v>1</v>
          </cell>
          <cell r="U279" t="b">
            <v>0</v>
          </cell>
          <cell r="V279">
            <v>1.4996795261304678E-4</v>
          </cell>
          <cell r="W279" t="b">
            <v>1</v>
          </cell>
          <cell r="X279">
            <v>0.99770740762904342</v>
          </cell>
          <cell r="Y279" t="b">
            <v>0</v>
          </cell>
          <cell r="Z279">
            <v>0</v>
          </cell>
          <cell r="AA279" t="b">
            <v>0</v>
          </cell>
          <cell r="AB279">
            <v>1.4996795261304691E-4</v>
          </cell>
          <cell r="AC279">
            <v>0.99770740762904386</v>
          </cell>
          <cell r="AD279" t="b">
            <v>0</v>
          </cell>
          <cell r="AE279">
            <v>0</v>
          </cell>
          <cell r="AF279" t="b">
            <v>0</v>
          </cell>
          <cell r="AG279">
            <v>1.4996795261304686E-4</v>
          </cell>
          <cell r="AH279">
            <v>0.99770740762904364</v>
          </cell>
          <cell r="AI279" t="b">
            <v>0</v>
          </cell>
          <cell r="AJ279">
            <v>0</v>
          </cell>
          <cell r="AK279" t="b">
            <v>0</v>
          </cell>
          <cell r="AL279">
            <v>1.4996795261304697E-4</v>
          </cell>
          <cell r="AM279">
            <v>0.99770740762904386</v>
          </cell>
          <cell r="AN279" t="b">
            <v>0</v>
          </cell>
          <cell r="AO279">
            <v>1.4996795261304697E-4</v>
          </cell>
          <cell r="AP279">
            <v>1.4996795261304697E-4</v>
          </cell>
        </row>
        <row r="280">
          <cell r="C280">
            <v>458982</v>
          </cell>
          <cell r="D280">
            <v>149754</v>
          </cell>
          <cell r="E280" t="b">
            <v>0</v>
          </cell>
          <cell r="F280">
            <v>1</v>
          </cell>
          <cell r="G280">
            <v>17.350000000000001</v>
          </cell>
          <cell r="H280">
            <v>79049000</v>
          </cell>
          <cell r="I280">
            <v>0.8</v>
          </cell>
          <cell r="J280">
            <v>1097200120</v>
          </cell>
          <cell r="K280">
            <v>1.3846972839193271E-4</v>
          </cell>
          <cell r="L280">
            <v>1097200120</v>
          </cell>
          <cell r="M280">
            <v>1</v>
          </cell>
          <cell r="N280">
            <v>1.3846972839193271E-4</v>
          </cell>
          <cell r="O280" t="b">
            <v>0</v>
          </cell>
          <cell r="P280">
            <v>1.4969698159572432E-4</v>
          </cell>
          <cell r="Q280" t="b">
            <v>1</v>
          </cell>
          <cell r="R280" t="b">
            <v>0</v>
          </cell>
          <cell r="S280">
            <v>1.4969698159572435E-4</v>
          </cell>
          <cell r="T280" t="b">
            <v>1</v>
          </cell>
          <cell r="U280" t="b">
            <v>0</v>
          </cell>
          <cell r="V280">
            <v>1.4969698159572435E-4</v>
          </cell>
          <cell r="W280" t="b">
            <v>1</v>
          </cell>
          <cell r="X280">
            <v>0.99785710461063915</v>
          </cell>
          <cell r="Y280" t="b">
            <v>0</v>
          </cell>
          <cell r="Z280">
            <v>0</v>
          </cell>
          <cell r="AA280" t="b">
            <v>0</v>
          </cell>
          <cell r="AB280">
            <v>1.4969698159572451E-4</v>
          </cell>
          <cell r="AC280">
            <v>0.99785710461063959</v>
          </cell>
          <cell r="AD280" t="b">
            <v>0</v>
          </cell>
          <cell r="AE280">
            <v>0</v>
          </cell>
          <cell r="AF280" t="b">
            <v>0</v>
          </cell>
          <cell r="AG280">
            <v>1.4969698159572446E-4</v>
          </cell>
          <cell r="AH280">
            <v>0.99785710461063937</v>
          </cell>
          <cell r="AI280" t="b">
            <v>0</v>
          </cell>
          <cell r="AJ280">
            <v>0</v>
          </cell>
          <cell r="AK280" t="b">
            <v>0</v>
          </cell>
          <cell r="AL280">
            <v>1.4969698159572454E-4</v>
          </cell>
          <cell r="AM280">
            <v>0.99785710461063959</v>
          </cell>
          <cell r="AN280" t="b">
            <v>0</v>
          </cell>
          <cell r="AO280">
            <v>1.4969698159572454E-4</v>
          </cell>
          <cell r="AP280">
            <v>1.4969698159572454E-4</v>
          </cell>
        </row>
        <row r="281">
          <cell r="C281">
            <v>22928</v>
          </cell>
          <cell r="D281">
            <v>14879</v>
          </cell>
          <cell r="E281" t="b">
            <v>0</v>
          </cell>
          <cell r="F281">
            <v>1</v>
          </cell>
          <cell r="G281">
            <v>26.4</v>
          </cell>
          <cell r="H281">
            <v>40649000</v>
          </cell>
          <cell r="I281">
            <v>1</v>
          </cell>
          <cell r="J281">
            <v>1073133600</v>
          </cell>
          <cell r="K281">
            <v>1.3543246615782084E-4</v>
          </cell>
          <cell r="L281">
            <v>1073133600</v>
          </cell>
          <cell r="M281">
            <v>1</v>
          </cell>
          <cell r="N281">
            <v>1.3543246615782084E-4</v>
          </cell>
          <cell r="O281" t="b">
            <v>0</v>
          </cell>
          <cell r="P281">
            <v>1.4641345534026497E-4</v>
          </cell>
          <cell r="Q281" t="b">
            <v>1</v>
          </cell>
          <cell r="R281" t="b">
            <v>0</v>
          </cell>
          <cell r="S281">
            <v>1.46413455340265E-4</v>
          </cell>
          <cell r="T281" t="b">
            <v>1</v>
          </cell>
          <cell r="U281" t="b">
            <v>0</v>
          </cell>
          <cell r="V281">
            <v>1.46413455340265E-4</v>
          </cell>
          <cell r="W281" t="b">
            <v>1</v>
          </cell>
          <cell r="X281">
            <v>0.99800351806597942</v>
          </cell>
          <cell r="Y281" t="b">
            <v>0</v>
          </cell>
          <cell r="Z281">
            <v>0</v>
          </cell>
          <cell r="AA281" t="b">
            <v>0</v>
          </cell>
          <cell r="AB281">
            <v>1.4641345534026514E-4</v>
          </cell>
          <cell r="AC281">
            <v>0.99800351806597987</v>
          </cell>
          <cell r="AD281" t="b">
            <v>0</v>
          </cell>
          <cell r="AE281">
            <v>0</v>
          </cell>
          <cell r="AF281" t="b">
            <v>0</v>
          </cell>
          <cell r="AG281">
            <v>1.4641345534026508E-4</v>
          </cell>
          <cell r="AH281">
            <v>0.99800351806597964</v>
          </cell>
          <cell r="AI281" t="b">
            <v>0</v>
          </cell>
          <cell r="AJ281">
            <v>0</v>
          </cell>
          <cell r="AK281" t="b">
            <v>0</v>
          </cell>
          <cell r="AL281">
            <v>1.4641345534026516E-4</v>
          </cell>
          <cell r="AM281">
            <v>0.99800351806597987</v>
          </cell>
          <cell r="AN281" t="b">
            <v>0</v>
          </cell>
          <cell r="AO281">
            <v>1.4641345534026516E-4</v>
          </cell>
          <cell r="AP281">
            <v>1.4641345534026516E-4</v>
          </cell>
        </row>
        <row r="282">
          <cell r="C282">
            <v>33746</v>
          </cell>
          <cell r="D282">
            <v>10569</v>
          </cell>
          <cell r="E282" t="b">
            <v>0</v>
          </cell>
          <cell r="F282">
            <v>1</v>
          </cell>
          <cell r="G282">
            <v>35.65</v>
          </cell>
          <cell r="H282">
            <v>29709000</v>
          </cell>
          <cell r="I282">
            <v>1</v>
          </cell>
          <cell r="J282">
            <v>1059125850</v>
          </cell>
          <cell r="K282">
            <v>1.336646488722357E-4</v>
          </cell>
          <cell r="L282">
            <v>1059125850</v>
          </cell>
          <cell r="M282">
            <v>1</v>
          </cell>
          <cell r="N282">
            <v>1.336646488722357E-4</v>
          </cell>
          <cell r="O282" t="b">
            <v>0</v>
          </cell>
          <cell r="P282">
            <v>1.4450230179979007E-4</v>
          </cell>
          <cell r="Q282" t="b">
            <v>1</v>
          </cell>
          <cell r="R282" t="b">
            <v>0</v>
          </cell>
          <cell r="S282">
            <v>1.4450230179979009E-4</v>
          </cell>
          <cell r="T282" t="b">
            <v>1</v>
          </cell>
          <cell r="U282" t="b">
            <v>0</v>
          </cell>
          <cell r="V282">
            <v>1.4450230179979009E-4</v>
          </cell>
          <cell r="W282" t="b">
            <v>1</v>
          </cell>
          <cell r="X282">
            <v>0.99814802036777917</v>
          </cell>
          <cell r="Y282" t="b">
            <v>0</v>
          </cell>
          <cell r="Z282">
            <v>0</v>
          </cell>
          <cell r="AA282" t="b">
            <v>0</v>
          </cell>
          <cell r="AB282">
            <v>1.4450230179979023E-4</v>
          </cell>
          <cell r="AC282">
            <v>0.99814802036777961</v>
          </cell>
          <cell r="AD282" t="b">
            <v>0</v>
          </cell>
          <cell r="AE282">
            <v>0</v>
          </cell>
          <cell r="AF282" t="b">
            <v>0</v>
          </cell>
          <cell r="AG282">
            <v>1.4450230179979018E-4</v>
          </cell>
          <cell r="AH282">
            <v>0.99814802036777939</v>
          </cell>
          <cell r="AI282" t="b">
            <v>0</v>
          </cell>
          <cell r="AJ282">
            <v>0</v>
          </cell>
          <cell r="AK282" t="b">
            <v>0</v>
          </cell>
          <cell r="AL282">
            <v>1.4450230179979026E-4</v>
          </cell>
          <cell r="AM282">
            <v>0.99814802036777961</v>
          </cell>
          <cell r="AN282" t="b">
            <v>0</v>
          </cell>
          <cell r="AO282">
            <v>1.4450230179979026E-4</v>
          </cell>
          <cell r="AP282">
            <v>1.4450230179979026E-4</v>
          </cell>
        </row>
        <row r="283">
          <cell r="C283">
            <v>28666</v>
          </cell>
          <cell r="D283">
            <v>9967</v>
          </cell>
          <cell r="E283" t="b">
            <v>0</v>
          </cell>
          <cell r="F283">
            <v>1</v>
          </cell>
          <cell r="G283">
            <v>15.65</v>
          </cell>
          <cell r="H283">
            <v>66514000</v>
          </cell>
          <cell r="I283">
            <v>1</v>
          </cell>
          <cell r="J283">
            <v>1040944100</v>
          </cell>
          <cell r="K283">
            <v>1.3137006109531306E-4</v>
          </cell>
          <cell r="L283">
            <v>1040944100</v>
          </cell>
          <cell r="M283">
            <v>1</v>
          </cell>
          <cell r="N283">
            <v>1.3137006109531306E-4</v>
          </cell>
          <cell r="O283" t="b">
            <v>0</v>
          </cell>
          <cell r="P283">
            <v>1.420216667310224E-4</v>
          </cell>
          <cell r="Q283" t="b">
            <v>1</v>
          </cell>
          <cell r="R283" t="b">
            <v>0</v>
          </cell>
          <cell r="S283">
            <v>1.4202166673102243E-4</v>
          </cell>
          <cell r="T283" t="b">
            <v>1</v>
          </cell>
          <cell r="U283" t="b">
            <v>0</v>
          </cell>
          <cell r="V283">
            <v>1.4202166673102243E-4</v>
          </cell>
          <cell r="W283" t="b">
            <v>1</v>
          </cell>
          <cell r="X283">
            <v>0.99829004203451022</v>
          </cell>
          <cell r="Y283" t="b">
            <v>0</v>
          </cell>
          <cell r="Z283">
            <v>0</v>
          </cell>
          <cell r="AA283" t="b">
            <v>0</v>
          </cell>
          <cell r="AB283">
            <v>1.4202166673102257E-4</v>
          </cell>
          <cell r="AC283">
            <v>0.99829004203451066</v>
          </cell>
          <cell r="AD283" t="b">
            <v>0</v>
          </cell>
          <cell r="AE283">
            <v>0</v>
          </cell>
          <cell r="AF283" t="b">
            <v>0</v>
          </cell>
          <cell r="AG283">
            <v>1.4202166673102251E-4</v>
          </cell>
          <cell r="AH283">
            <v>0.99829004203451044</v>
          </cell>
          <cell r="AI283" t="b">
            <v>0</v>
          </cell>
          <cell r="AJ283">
            <v>0</v>
          </cell>
          <cell r="AK283" t="b">
            <v>0</v>
          </cell>
          <cell r="AL283">
            <v>1.4202166673102259E-4</v>
          </cell>
          <cell r="AM283">
            <v>0.99829004203451066</v>
          </cell>
          <cell r="AN283" t="b">
            <v>0</v>
          </cell>
          <cell r="AO283">
            <v>1.4202166673102259E-4</v>
          </cell>
          <cell r="AP283">
            <v>1.4202166673102259E-4</v>
          </cell>
        </row>
        <row r="284">
          <cell r="C284">
            <v>42810</v>
          </cell>
          <cell r="D284">
            <v>16346</v>
          </cell>
          <cell r="E284" t="b">
            <v>0</v>
          </cell>
          <cell r="F284">
            <v>1</v>
          </cell>
          <cell r="G284">
            <v>21</v>
          </cell>
          <cell r="H284">
            <v>49487000</v>
          </cell>
          <cell r="I284">
            <v>1</v>
          </cell>
          <cell r="J284">
            <v>1039227000</v>
          </cell>
          <cell r="K284">
            <v>1.31153358265731E-4</v>
          </cell>
          <cell r="L284">
            <v>1039227000</v>
          </cell>
          <cell r="M284">
            <v>1</v>
          </cell>
          <cell r="N284">
            <v>1.31153358265731E-4</v>
          </cell>
          <cell r="O284" t="b">
            <v>0</v>
          </cell>
          <cell r="P284">
            <v>1.4178739343628563E-4</v>
          </cell>
          <cell r="Q284" t="b">
            <v>1</v>
          </cell>
          <cell r="R284" t="b">
            <v>0</v>
          </cell>
          <cell r="S284">
            <v>1.4178739343628566E-4</v>
          </cell>
          <cell r="T284" t="b">
            <v>1</v>
          </cell>
          <cell r="U284" t="b">
            <v>0</v>
          </cell>
          <cell r="V284">
            <v>1.4178739343628566E-4</v>
          </cell>
          <cell r="W284" t="b">
            <v>1</v>
          </cell>
          <cell r="X284">
            <v>0.9984318294279465</v>
          </cell>
          <cell r="Y284" t="b">
            <v>0</v>
          </cell>
          <cell r="Z284">
            <v>0</v>
          </cell>
          <cell r="AA284" t="b">
            <v>0</v>
          </cell>
          <cell r="AB284">
            <v>1.4178739343628579E-4</v>
          </cell>
          <cell r="AC284">
            <v>0.99843182942794695</v>
          </cell>
          <cell r="AD284" t="b">
            <v>0</v>
          </cell>
          <cell r="AE284">
            <v>0</v>
          </cell>
          <cell r="AF284" t="b">
            <v>0</v>
          </cell>
          <cell r="AG284">
            <v>1.4178739343628574E-4</v>
          </cell>
          <cell r="AH284">
            <v>0.99843182942794673</v>
          </cell>
          <cell r="AI284" t="b">
            <v>0</v>
          </cell>
          <cell r="AJ284">
            <v>0</v>
          </cell>
          <cell r="AK284" t="b">
            <v>0</v>
          </cell>
          <cell r="AL284">
            <v>1.4178739343628582E-4</v>
          </cell>
          <cell r="AM284">
            <v>0.99843182942794695</v>
          </cell>
          <cell r="AN284" t="b">
            <v>0</v>
          </cell>
          <cell r="AO284">
            <v>1.4178739343628582E-4</v>
          </cell>
          <cell r="AP284">
            <v>1.4178739343628582E-4</v>
          </cell>
        </row>
        <row r="285">
          <cell r="C285">
            <v>291311</v>
          </cell>
          <cell r="D285">
            <v>132868</v>
          </cell>
          <cell r="E285" t="b">
            <v>0</v>
          </cell>
          <cell r="F285">
            <v>1</v>
          </cell>
          <cell r="G285">
            <v>24.16</v>
          </cell>
          <cell r="H285">
            <v>64706000</v>
          </cell>
          <cell r="I285">
            <v>0.64</v>
          </cell>
          <cell r="J285">
            <v>1000510054.4</v>
          </cell>
          <cell r="K285">
            <v>1.2626717128518526E-4</v>
          </cell>
          <cell r="L285">
            <v>1000510054.4</v>
          </cell>
          <cell r="M285">
            <v>1</v>
          </cell>
          <cell r="N285">
            <v>1.2626717128518526E-4</v>
          </cell>
          <cell r="O285" t="b">
            <v>0</v>
          </cell>
          <cell r="P285">
            <v>1.3650502991182129E-4</v>
          </cell>
          <cell r="Q285" t="b">
            <v>1</v>
          </cell>
          <cell r="R285" t="b">
            <v>0</v>
          </cell>
          <cell r="S285">
            <v>1.3650502991182132E-4</v>
          </cell>
          <cell r="T285" t="b">
            <v>1</v>
          </cell>
          <cell r="U285" t="b">
            <v>0</v>
          </cell>
          <cell r="V285">
            <v>1.3650502991182132E-4</v>
          </cell>
          <cell r="W285" t="b">
            <v>1</v>
          </cell>
          <cell r="X285">
            <v>0.99856833445785831</v>
          </cell>
          <cell r="Y285" t="b">
            <v>0</v>
          </cell>
          <cell r="Z285">
            <v>0</v>
          </cell>
          <cell r="AA285" t="b">
            <v>0</v>
          </cell>
          <cell r="AB285">
            <v>1.3650502991182145E-4</v>
          </cell>
          <cell r="AC285">
            <v>0.99856833445785875</v>
          </cell>
          <cell r="AD285" t="b">
            <v>0</v>
          </cell>
          <cell r="AE285">
            <v>0</v>
          </cell>
          <cell r="AF285" t="b">
            <v>0</v>
          </cell>
          <cell r="AG285">
            <v>1.365050299118214E-4</v>
          </cell>
          <cell r="AH285">
            <v>0.99856833445785853</v>
          </cell>
          <cell r="AI285" t="b">
            <v>0</v>
          </cell>
          <cell r="AJ285">
            <v>0</v>
          </cell>
          <cell r="AK285" t="b">
            <v>0</v>
          </cell>
          <cell r="AL285">
            <v>1.3650502991182148E-4</v>
          </cell>
          <cell r="AM285">
            <v>0.99856833445785875</v>
          </cell>
          <cell r="AN285" t="b">
            <v>0</v>
          </cell>
          <cell r="AO285">
            <v>1.3650502991182148E-4</v>
          </cell>
          <cell r="AP285">
            <v>1.3650502991182148E-4</v>
          </cell>
        </row>
        <row r="286">
          <cell r="C286">
            <v>28163</v>
          </cell>
          <cell r="D286">
            <v>4811</v>
          </cell>
          <cell r="E286" t="b">
            <v>0</v>
          </cell>
          <cell r="F286">
            <v>1</v>
          </cell>
          <cell r="G286">
            <v>8.6199999999999992</v>
          </cell>
          <cell r="H286">
            <v>115893000</v>
          </cell>
          <cell r="I286">
            <v>1</v>
          </cell>
          <cell r="J286">
            <v>998997659.99999988</v>
          </cell>
          <cell r="K286">
            <v>1.2607630287570176E-4</v>
          </cell>
          <cell r="L286">
            <v>998997659.99999988</v>
          </cell>
          <cell r="M286">
            <v>1</v>
          </cell>
          <cell r="N286">
            <v>1.2607630287570176E-4</v>
          </cell>
          <cell r="O286" t="b">
            <v>0</v>
          </cell>
          <cell r="P286">
            <v>1.3629868571577591E-4</v>
          </cell>
          <cell r="Q286" t="b">
            <v>1</v>
          </cell>
          <cell r="R286" t="b">
            <v>0</v>
          </cell>
          <cell r="S286">
            <v>1.3629868571577594E-4</v>
          </cell>
          <cell r="T286" t="b">
            <v>1</v>
          </cell>
          <cell r="U286" t="b">
            <v>0</v>
          </cell>
          <cell r="V286">
            <v>1.3629868571577594E-4</v>
          </cell>
          <cell r="W286" t="b">
            <v>1</v>
          </cell>
          <cell r="X286">
            <v>0.99870463314357405</v>
          </cell>
          <cell r="Y286" t="b">
            <v>0</v>
          </cell>
          <cell r="Z286">
            <v>0</v>
          </cell>
          <cell r="AA286" t="b">
            <v>0</v>
          </cell>
          <cell r="AB286">
            <v>1.3629868571577605E-4</v>
          </cell>
          <cell r="AC286">
            <v>0.99870463314357449</v>
          </cell>
          <cell r="AD286" t="b">
            <v>0</v>
          </cell>
          <cell r="AE286">
            <v>0</v>
          </cell>
          <cell r="AF286" t="b">
            <v>0</v>
          </cell>
          <cell r="AG286">
            <v>1.3629868571577599E-4</v>
          </cell>
          <cell r="AH286">
            <v>0.99870463314357427</v>
          </cell>
          <cell r="AI286" t="b">
            <v>0</v>
          </cell>
          <cell r="AJ286">
            <v>0</v>
          </cell>
          <cell r="AK286" t="b">
            <v>0</v>
          </cell>
          <cell r="AL286">
            <v>1.3629868571577607E-4</v>
          </cell>
          <cell r="AM286">
            <v>0.99870463314357449</v>
          </cell>
          <cell r="AN286" t="b">
            <v>0</v>
          </cell>
          <cell r="AO286">
            <v>1.3629868571577607E-4</v>
          </cell>
          <cell r="AP286">
            <v>1.3629868571577607E-4</v>
          </cell>
        </row>
        <row r="287">
          <cell r="C287">
            <v>51136</v>
          </cell>
          <cell r="D287">
            <v>50859</v>
          </cell>
          <cell r="E287" t="b">
            <v>0</v>
          </cell>
          <cell r="F287">
            <v>1</v>
          </cell>
          <cell r="G287">
            <v>25.6</v>
          </cell>
          <cell r="H287">
            <v>48693000</v>
          </cell>
          <cell r="I287">
            <v>0.78</v>
          </cell>
          <cell r="J287">
            <v>972301824</v>
          </cell>
          <cell r="K287">
            <v>1.227072135976988E-4</v>
          </cell>
          <cell r="L287">
            <v>972301824</v>
          </cell>
          <cell r="M287">
            <v>1</v>
          </cell>
          <cell r="N287">
            <v>1.227072135976988E-4</v>
          </cell>
          <cell r="O287" t="b">
            <v>0</v>
          </cell>
          <cell r="P287">
            <v>1.3265642757386608E-4</v>
          </cell>
          <cell r="Q287" t="b">
            <v>1</v>
          </cell>
          <cell r="R287" t="b">
            <v>0</v>
          </cell>
          <cell r="S287">
            <v>1.3265642757386611E-4</v>
          </cell>
          <cell r="T287" t="b">
            <v>1</v>
          </cell>
          <cell r="U287" t="b">
            <v>0</v>
          </cell>
          <cell r="V287">
            <v>1.3265642757386611E-4</v>
          </cell>
          <cell r="W287" t="b">
            <v>1</v>
          </cell>
          <cell r="X287">
            <v>0.99883728957114792</v>
          </cell>
          <cell r="Y287" t="b">
            <v>0</v>
          </cell>
          <cell r="Z287">
            <v>0</v>
          </cell>
          <cell r="AA287" t="b">
            <v>0</v>
          </cell>
          <cell r="AB287">
            <v>1.3265642757386622E-4</v>
          </cell>
          <cell r="AC287">
            <v>0.99883728957114837</v>
          </cell>
          <cell r="AD287" t="b">
            <v>0</v>
          </cell>
          <cell r="AE287">
            <v>0</v>
          </cell>
          <cell r="AF287" t="b">
            <v>0</v>
          </cell>
          <cell r="AG287">
            <v>1.3265642757386616E-4</v>
          </cell>
          <cell r="AH287">
            <v>0.99883728957114815</v>
          </cell>
          <cell r="AI287" t="b">
            <v>0</v>
          </cell>
          <cell r="AJ287">
            <v>0</v>
          </cell>
          <cell r="AK287" t="b">
            <v>0</v>
          </cell>
          <cell r="AL287">
            <v>1.3265642757386624E-4</v>
          </cell>
          <cell r="AM287">
            <v>0.99883728957114837</v>
          </cell>
          <cell r="AN287" t="b">
            <v>0</v>
          </cell>
          <cell r="AO287">
            <v>1.3265642757386624E-4</v>
          </cell>
          <cell r="AP287">
            <v>1.3265642757386624E-4</v>
          </cell>
        </row>
        <row r="288">
          <cell r="C288">
            <v>40657</v>
          </cell>
          <cell r="D288">
            <v>14895</v>
          </cell>
          <cell r="E288" t="b">
            <v>0</v>
          </cell>
          <cell r="F288">
            <v>1</v>
          </cell>
          <cell r="G288">
            <v>19.149999999999999</v>
          </cell>
          <cell r="H288">
            <v>49031000</v>
          </cell>
          <cell r="I288">
            <v>1</v>
          </cell>
          <cell r="J288">
            <v>938943649.99999988</v>
          </cell>
          <cell r="K288">
            <v>1.1849731860294539E-4</v>
          </cell>
          <cell r="L288">
            <v>938943649.99999988</v>
          </cell>
          <cell r="M288">
            <v>1</v>
          </cell>
          <cell r="N288">
            <v>1.1849731860294539E-4</v>
          </cell>
          <cell r="O288" t="b">
            <v>0</v>
          </cell>
          <cell r="P288">
            <v>1.2810519041273183E-4</v>
          </cell>
          <cell r="Q288" t="b">
            <v>1</v>
          </cell>
          <cell r="R288" t="b">
            <v>0</v>
          </cell>
          <cell r="S288">
            <v>1.2810519041273185E-4</v>
          </cell>
          <cell r="T288" t="b">
            <v>1</v>
          </cell>
          <cell r="U288" t="b">
            <v>0</v>
          </cell>
          <cell r="V288">
            <v>1.2810519041273185E-4</v>
          </cell>
          <cell r="W288" t="b">
            <v>1</v>
          </cell>
          <cell r="X288">
            <v>0.99896539476156065</v>
          </cell>
          <cell r="Y288" t="b">
            <v>0</v>
          </cell>
          <cell r="Z288">
            <v>0</v>
          </cell>
          <cell r="AA288" t="b">
            <v>0</v>
          </cell>
          <cell r="AB288">
            <v>1.2810519041273196E-4</v>
          </cell>
          <cell r="AC288">
            <v>0.9989653947615611</v>
          </cell>
          <cell r="AD288" t="b">
            <v>0</v>
          </cell>
          <cell r="AE288">
            <v>0</v>
          </cell>
          <cell r="AF288" t="b">
            <v>0</v>
          </cell>
          <cell r="AG288">
            <v>1.2810519041273194E-4</v>
          </cell>
          <cell r="AH288">
            <v>0.99896539476156088</v>
          </cell>
          <cell r="AI288" t="b">
            <v>0</v>
          </cell>
          <cell r="AJ288">
            <v>0</v>
          </cell>
          <cell r="AK288" t="b">
            <v>0</v>
          </cell>
          <cell r="AL288">
            <v>1.2810519041273202E-4</v>
          </cell>
          <cell r="AM288">
            <v>0.9989653947615611</v>
          </cell>
          <cell r="AN288" t="b">
            <v>0</v>
          </cell>
          <cell r="AO288">
            <v>1.2810519041273202E-4</v>
          </cell>
          <cell r="AP288">
            <v>1.2810519041273202E-4</v>
          </cell>
        </row>
        <row r="289">
          <cell r="C289">
            <v>4647</v>
          </cell>
          <cell r="D289">
            <v>3890</v>
          </cell>
          <cell r="E289" t="b">
            <v>0</v>
          </cell>
          <cell r="F289">
            <v>1</v>
          </cell>
          <cell r="G289">
            <v>12.35</v>
          </cell>
          <cell r="H289">
            <v>75958000</v>
          </cell>
          <cell r="I289">
            <v>1</v>
          </cell>
          <cell r="J289">
            <v>938081300</v>
          </cell>
          <cell r="K289">
            <v>1.183884876175106E-4</v>
          </cell>
          <cell r="L289">
            <v>938081300</v>
          </cell>
          <cell r="M289">
            <v>1</v>
          </cell>
          <cell r="N289">
            <v>1.183884876175106E-4</v>
          </cell>
          <cell r="O289" t="b">
            <v>0</v>
          </cell>
          <cell r="P289">
            <v>1.2798753531068985E-4</v>
          </cell>
          <cell r="Q289" t="b">
            <v>1</v>
          </cell>
          <cell r="R289" t="b">
            <v>0</v>
          </cell>
          <cell r="S289">
            <v>1.2798753531068988E-4</v>
          </cell>
          <cell r="T289" t="b">
            <v>1</v>
          </cell>
          <cell r="U289" t="b">
            <v>0</v>
          </cell>
          <cell r="V289">
            <v>1.2798753531068988E-4</v>
          </cell>
          <cell r="W289" t="b">
            <v>1</v>
          </cell>
          <cell r="X289">
            <v>0.99909338229687139</v>
          </cell>
          <cell r="Y289" t="b">
            <v>0</v>
          </cell>
          <cell r="Z289">
            <v>0</v>
          </cell>
          <cell r="AA289" t="b">
            <v>0</v>
          </cell>
          <cell r="AB289">
            <v>1.2798753531068999E-4</v>
          </cell>
          <cell r="AC289">
            <v>0.99909338229687183</v>
          </cell>
          <cell r="AD289" t="b">
            <v>0</v>
          </cell>
          <cell r="AE289">
            <v>0</v>
          </cell>
          <cell r="AF289" t="b">
            <v>0</v>
          </cell>
          <cell r="AG289">
            <v>1.2798753531068993E-4</v>
          </cell>
          <cell r="AH289">
            <v>0.99909338229687161</v>
          </cell>
          <cell r="AI289" t="b">
            <v>0</v>
          </cell>
          <cell r="AJ289">
            <v>0</v>
          </cell>
          <cell r="AK289" t="b">
            <v>0</v>
          </cell>
          <cell r="AL289">
            <v>1.2798753531069001E-4</v>
          </cell>
          <cell r="AM289">
            <v>0.99909338229687183</v>
          </cell>
          <cell r="AN289" t="b">
            <v>0</v>
          </cell>
          <cell r="AO289">
            <v>1.2798753531069001E-4</v>
          </cell>
          <cell r="AP289">
            <v>1.2798753531069001E-4</v>
          </cell>
        </row>
        <row r="290">
          <cell r="C290">
            <v>16063</v>
          </cell>
          <cell r="D290">
            <v>15951</v>
          </cell>
          <cell r="E290" t="b">
            <v>0</v>
          </cell>
          <cell r="F290">
            <v>1</v>
          </cell>
          <cell r="G290">
            <v>17.75</v>
          </cell>
          <cell r="H290">
            <v>48692000</v>
          </cell>
          <cell r="I290">
            <v>1</v>
          </cell>
          <cell r="J290">
            <v>864283000</v>
          </cell>
          <cell r="K290">
            <v>1.0907493544911822E-4</v>
          </cell>
          <cell r="L290">
            <v>864283000</v>
          </cell>
          <cell r="M290">
            <v>1</v>
          </cell>
          <cell r="N290">
            <v>1.0907493544911822E-4</v>
          </cell>
          <cell r="O290" t="b">
            <v>0</v>
          </cell>
          <cell r="P290">
            <v>1.1791883174830257E-4</v>
          </cell>
          <cell r="Q290" t="b">
            <v>1</v>
          </cell>
          <cell r="R290" t="b">
            <v>0</v>
          </cell>
          <cell r="S290">
            <v>1.1791883174830259E-4</v>
          </cell>
          <cell r="T290" t="b">
            <v>1</v>
          </cell>
          <cell r="U290" t="b">
            <v>0</v>
          </cell>
          <cell r="V290">
            <v>1.1791883174830259E-4</v>
          </cell>
          <cell r="W290" t="b">
            <v>1</v>
          </cell>
          <cell r="X290">
            <v>0.99921130112861967</v>
          </cell>
          <cell r="Y290" t="b">
            <v>0</v>
          </cell>
          <cell r="Z290">
            <v>0</v>
          </cell>
          <cell r="AA290" t="b">
            <v>0</v>
          </cell>
          <cell r="AB290">
            <v>1.179188317483027E-4</v>
          </cell>
          <cell r="AC290">
            <v>0.99921130112862011</v>
          </cell>
          <cell r="AD290" t="b">
            <v>0</v>
          </cell>
          <cell r="AE290">
            <v>0</v>
          </cell>
          <cell r="AF290" t="b">
            <v>0</v>
          </cell>
          <cell r="AG290">
            <v>1.1791883174830266E-4</v>
          </cell>
          <cell r="AH290">
            <v>0.99921130112861989</v>
          </cell>
          <cell r="AI290" t="b">
            <v>0</v>
          </cell>
          <cell r="AJ290">
            <v>0</v>
          </cell>
          <cell r="AK290" t="b">
            <v>0</v>
          </cell>
          <cell r="AL290">
            <v>1.1791883174830272E-4</v>
          </cell>
          <cell r="AM290">
            <v>0.99921130112862011</v>
          </cell>
          <cell r="AN290" t="b">
            <v>0</v>
          </cell>
          <cell r="AO290">
            <v>1.1791883174830272E-4</v>
          </cell>
          <cell r="AP290">
            <v>1.1791883174830272E-4</v>
          </cell>
        </row>
        <row r="291">
          <cell r="C291">
            <v>307813</v>
          </cell>
          <cell r="D291">
            <v>136443</v>
          </cell>
          <cell r="E291" t="b">
            <v>0</v>
          </cell>
          <cell r="F291">
            <v>1</v>
          </cell>
          <cell r="G291">
            <v>46.35</v>
          </cell>
          <cell r="H291">
            <v>34866000</v>
          </cell>
          <cell r="I291">
            <v>0.53</v>
          </cell>
          <cell r="J291">
            <v>856500723</v>
          </cell>
          <cell r="K291">
            <v>1.0809279029362847E-4</v>
          </cell>
          <cell r="L291">
            <v>856500723</v>
          </cell>
          <cell r="M291">
            <v>1</v>
          </cell>
          <cell r="N291">
            <v>1.0809279029362847E-4</v>
          </cell>
          <cell r="O291" t="b">
            <v>0</v>
          </cell>
          <cell r="P291">
            <v>1.168570533583751E-4</v>
          </cell>
          <cell r="Q291" t="b">
            <v>1</v>
          </cell>
          <cell r="R291" t="b">
            <v>0</v>
          </cell>
          <cell r="S291">
            <v>1.1685705335837511E-4</v>
          </cell>
          <cell r="T291" t="b">
            <v>1</v>
          </cell>
          <cell r="U291" t="b">
            <v>0</v>
          </cell>
          <cell r="V291">
            <v>1.1685705335837511E-4</v>
          </cell>
          <cell r="W291" t="b">
            <v>1</v>
          </cell>
          <cell r="X291">
            <v>0.99932815818197807</v>
          </cell>
          <cell r="Y291" t="b">
            <v>0</v>
          </cell>
          <cell r="Z291">
            <v>0</v>
          </cell>
          <cell r="AA291" t="b">
            <v>0</v>
          </cell>
          <cell r="AB291">
            <v>1.1685705335837522E-4</v>
          </cell>
          <cell r="AC291">
            <v>0.99932815818197851</v>
          </cell>
          <cell r="AD291" t="b">
            <v>0</v>
          </cell>
          <cell r="AE291">
            <v>0</v>
          </cell>
          <cell r="AF291" t="b">
            <v>0</v>
          </cell>
          <cell r="AG291">
            <v>1.1685705335837517E-4</v>
          </cell>
          <cell r="AH291">
            <v>0.99932815818197829</v>
          </cell>
          <cell r="AI291" t="b">
            <v>0</v>
          </cell>
          <cell r="AJ291">
            <v>0</v>
          </cell>
          <cell r="AK291" t="b">
            <v>0</v>
          </cell>
          <cell r="AL291">
            <v>1.1685705335837524E-4</v>
          </cell>
          <cell r="AM291">
            <v>0.99932815818197851</v>
          </cell>
          <cell r="AN291" t="b">
            <v>0</v>
          </cell>
          <cell r="AO291">
            <v>1.1685705335837524E-4</v>
          </cell>
          <cell r="AP291">
            <v>1.1685705335837524E-4</v>
          </cell>
        </row>
        <row r="292">
          <cell r="C292">
            <v>352094</v>
          </cell>
          <cell r="D292">
            <v>140520</v>
          </cell>
          <cell r="E292" t="b">
            <v>0</v>
          </cell>
          <cell r="F292">
            <v>1</v>
          </cell>
          <cell r="G292">
            <v>10.1</v>
          </cell>
          <cell r="H292">
            <v>100932000</v>
          </cell>
          <cell r="I292">
            <v>0.78</v>
          </cell>
          <cell r="J292">
            <v>795142296</v>
          </cell>
          <cell r="K292">
            <v>1.003491849418115E-4</v>
          </cell>
          <cell r="L292">
            <v>795142296</v>
          </cell>
          <cell r="M292">
            <v>1</v>
          </cell>
          <cell r="N292">
            <v>1.003491849418115E-4</v>
          </cell>
          <cell r="O292" t="b">
            <v>0</v>
          </cell>
          <cell r="P292">
            <v>1.0848558934745101E-4</v>
          </cell>
          <cell r="Q292" t="b">
            <v>1</v>
          </cell>
          <cell r="R292" t="b">
            <v>0</v>
          </cell>
          <cell r="S292">
            <v>1.0848558934745104E-4</v>
          </cell>
          <cell r="T292" t="b">
            <v>1</v>
          </cell>
          <cell r="U292" t="b">
            <v>0</v>
          </cell>
          <cell r="V292">
            <v>1.0848558934745104E-4</v>
          </cell>
          <cell r="W292" t="b">
            <v>1</v>
          </cell>
          <cell r="X292">
            <v>0.99943664377132546</v>
          </cell>
          <cell r="Y292" t="b">
            <v>0</v>
          </cell>
          <cell r="Z292">
            <v>0</v>
          </cell>
          <cell r="AA292" t="b">
            <v>0</v>
          </cell>
          <cell r="AB292">
            <v>1.0848558934745115E-4</v>
          </cell>
          <cell r="AC292">
            <v>0.99943664377132591</v>
          </cell>
          <cell r="AD292" t="b">
            <v>0</v>
          </cell>
          <cell r="AE292">
            <v>0</v>
          </cell>
          <cell r="AF292" t="b">
            <v>0</v>
          </cell>
          <cell r="AG292">
            <v>1.0848558934745111E-4</v>
          </cell>
          <cell r="AH292">
            <v>0.99943664377132568</v>
          </cell>
          <cell r="AI292" t="b">
            <v>0</v>
          </cell>
          <cell r="AJ292">
            <v>0</v>
          </cell>
          <cell r="AK292" t="b">
            <v>0</v>
          </cell>
          <cell r="AL292">
            <v>1.0848558934745117E-4</v>
          </cell>
          <cell r="AM292">
            <v>0.99943664377132591</v>
          </cell>
          <cell r="AN292" t="b">
            <v>0</v>
          </cell>
          <cell r="AO292">
            <v>1.0848558934745117E-4</v>
          </cell>
          <cell r="AP292">
            <v>1.0848558934745117E-4</v>
          </cell>
        </row>
        <row r="293">
          <cell r="C293">
            <v>5950</v>
          </cell>
          <cell r="D293">
            <v>108</v>
          </cell>
          <cell r="E293" t="b">
            <v>0</v>
          </cell>
          <cell r="F293">
            <v>1</v>
          </cell>
          <cell r="G293">
            <v>15.85</v>
          </cell>
          <cell r="H293">
            <v>168512000</v>
          </cell>
          <cell r="I293">
            <v>0.27</v>
          </cell>
          <cell r="J293">
            <v>721147104</v>
          </cell>
          <cell r="K293">
            <v>9.1010784451526358E-5</v>
          </cell>
          <cell r="L293">
            <v>721147104</v>
          </cell>
          <cell r="M293">
            <v>1</v>
          </cell>
          <cell r="N293">
            <v>9.1010784451526358E-5</v>
          </cell>
          <cell r="O293" t="b">
            <v>0</v>
          </cell>
          <cell r="P293">
            <v>9.8390022738329528E-5</v>
          </cell>
          <cell r="Q293" t="b">
            <v>1</v>
          </cell>
          <cell r="R293" t="b">
            <v>0</v>
          </cell>
          <cell r="S293">
            <v>9.8390022738329555E-5</v>
          </cell>
          <cell r="T293" t="b">
            <v>1</v>
          </cell>
          <cell r="U293" t="b">
            <v>0</v>
          </cell>
          <cell r="V293">
            <v>9.8390022738329555E-5</v>
          </cell>
          <cell r="W293" t="b">
            <v>1</v>
          </cell>
          <cell r="X293">
            <v>0.99953503379406383</v>
          </cell>
          <cell r="Y293" t="b">
            <v>0</v>
          </cell>
          <cell r="Z293">
            <v>0</v>
          </cell>
          <cell r="AA293" t="b">
            <v>0</v>
          </cell>
          <cell r="AB293">
            <v>9.839002273832965E-5</v>
          </cell>
          <cell r="AC293">
            <v>0.99953503379406428</v>
          </cell>
          <cell r="AD293" t="b">
            <v>0</v>
          </cell>
          <cell r="AE293">
            <v>0</v>
          </cell>
          <cell r="AF293" t="b">
            <v>0</v>
          </cell>
          <cell r="AG293">
            <v>9.8390022738329623E-5</v>
          </cell>
          <cell r="AH293">
            <v>0.99953503379406405</v>
          </cell>
          <cell r="AI293" t="b">
            <v>0</v>
          </cell>
          <cell r="AJ293">
            <v>0</v>
          </cell>
          <cell r="AK293" t="b">
            <v>0</v>
          </cell>
          <cell r="AL293">
            <v>9.8390022738329664E-5</v>
          </cell>
          <cell r="AM293">
            <v>0.99953503379406428</v>
          </cell>
          <cell r="AN293" t="b">
            <v>0</v>
          </cell>
          <cell r="AO293">
            <v>9.8390022738329664E-5</v>
          </cell>
          <cell r="AP293">
            <v>9.8390022738329664E-5</v>
          </cell>
        </row>
        <row r="294">
          <cell r="C294">
            <v>328850</v>
          </cell>
          <cell r="D294">
            <v>139297</v>
          </cell>
          <cell r="E294" t="b">
            <v>0</v>
          </cell>
          <cell r="F294">
            <v>1</v>
          </cell>
          <cell r="G294">
            <v>9</v>
          </cell>
          <cell r="H294">
            <v>142714000</v>
          </cell>
          <cell r="I294">
            <v>0.53</v>
          </cell>
          <cell r="J294">
            <v>680745780</v>
          </cell>
          <cell r="K294">
            <v>8.5912024198971454E-5</v>
          </cell>
          <cell r="L294">
            <v>680745780</v>
          </cell>
          <cell r="M294">
            <v>1</v>
          </cell>
          <cell r="N294">
            <v>8.5912024198971454E-5</v>
          </cell>
          <cell r="O294" t="b">
            <v>0</v>
          </cell>
          <cell r="P294">
            <v>9.2877850305035515E-5</v>
          </cell>
          <cell r="Q294" t="b">
            <v>1</v>
          </cell>
          <cell r="R294" t="b">
            <v>0</v>
          </cell>
          <cell r="S294">
            <v>9.2877850305035528E-5</v>
          </cell>
          <cell r="T294" t="b">
            <v>1</v>
          </cell>
          <cell r="U294" t="b">
            <v>0</v>
          </cell>
          <cell r="V294">
            <v>9.2877850305035528E-5</v>
          </cell>
          <cell r="W294" t="b">
            <v>1</v>
          </cell>
          <cell r="X294">
            <v>0.99962791164436882</v>
          </cell>
          <cell r="Y294" t="b">
            <v>0</v>
          </cell>
          <cell r="Z294">
            <v>0</v>
          </cell>
          <cell r="AA294" t="b">
            <v>0</v>
          </cell>
          <cell r="AB294">
            <v>9.2877850305035609E-5</v>
          </cell>
          <cell r="AC294">
            <v>0.99962791164436926</v>
          </cell>
          <cell r="AD294" t="b">
            <v>0</v>
          </cell>
          <cell r="AE294">
            <v>0</v>
          </cell>
          <cell r="AF294" t="b">
            <v>0</v>
          </cell>
          <cell r="AG294">
            <v>9.2877850305035582E-5</v>
          </cell>
          <cell r="AH294">
            <v>0.99962791164436904</v>
          </cell>
          <cell r="AI294" t="b">
            <v>0</v>
          </cell>
          <cell r="AJ294">
            <v>0</v>
          </cell>
          <cell r="AK294" t="b">
            <v>0</v>
          </cell>
          <cell r="AL294">
            <v>9.2877850305035637E-5</v>
          </cell>
          <cell r="AM294">
            <v>0.99962791164436926</v>
          </cell>
          <cell r="AN294" t="b">
            <v>0</v>
          </cell>
          <cell r="AO294">
            <v>9.2877850305035637E-5</v>
          </cell>
          <cell r="AP294">
            <v>9.2877850305035637E-5</v>
          </cell>
        </row>
        <row r="295">
          <cell r="C295">
            <v>681887</v>
          </cell>
          <cell r="D295">
            <v>162414</v>
          </cell>
          <cell r="E295" t="b">
            <v>0</v>
          </cell>
          <cell r="F295">
            <v>1</v>
          </cell>
          <cell r="G295">
            <v>16.21</v>
          </cell>
          <cell r="H295">
            <v>130471000</v>
          </cell>
          <cell r="I295">
            <v>0.32</v>
          </cell>
          <cell r="J295">
            <v>676779171.20000005</v>
          </cell>
          <cell r="K295">
            <v>8.541142705797492E-5</v>
          </cell>
          <cell r="L295">
            <v>676779171.20000005</v>
          </cell>
          <cell r="M295">
            <v>1</v>
          </cell>
          <cell r="N295">
            <v>8.541142705797492E-5</v>
          </cell>
          <cell r="O295" t="b">
            <v>0</v>
          </cell>
          <cell r="P295">
            <v>9.2336664286453012E-5</v>
          </cell>
          <cell r="Q295" t="b">
            <v>1</v>
          </cell>
          <cell r="R295" t="b">
            <v>0</v>
          </cell>
          <cell r="S295">
            <v>9.2336664286453025E-5</v>
          </cell>
          <cell r="T295" t="b">
            <v>1</v>
          </cell>
          <cell r="U295" t="b">
            <v>0</v>
          </cell>
          <cell r="V295">
            <v>9.2336664286453025E-5</v>
          </cell>
          <cell r="W295" t="b">
            <v>1</v>
          </cell>
          <cell r="X295">
            <v>0.99972024830865525</v>
          </cell>
          <cell r="Y295" t="b">
            <v>0</v>
          </cell>
          <cell r="Z295">
            <v>0</v>
          </cell>
          <cell r="AA295" t="b">
            <v>0</v>
          </cell>
          <cell r="AB295">
            <v>9.233666428645312E-5</v>
          </cell>
          <cell r="AC295">
            <v>0.99972024830865569</v>
          </cell>
          <cell r="AD295" t="b">
            <v>0</v>
          </cell>
          <cell r="AE295">
            <v>0</v>
          </cell>
          <cell r="AF295" t="b">
            <v>0</v>
          </cell>
          <cell r="AG295">
            <v>9.233666428645308E-5</v>
          </cell>
          <cell r="AH295">
            <v>0.99972024830865547</v>
          </cell>
          <cell r="AI295" t="b">
            <v>0</v>
          </cell>
          <cell r="AJ295">
            <v>0</v>
          </cell>
          <cell r="AK295" t="b">
            <v>0</v>
          </cell>
          <cell r="AL295">
            <v>9.2336664286453134E-5</v>
          </cell>
          <cell r="AM295">
            <v>0.99972024830865569</v>
          </cell>
          <cell r="AN295" t="b">
            <v>0</v>
          </cell>
          <cell r="AO295">
            <v>9.2336664286453134E-5</v>
          </cell>
          <cell r="AP295">
            <v>9.2336664286453134E-5</v>
          </cell>
        </row>
        <row r="296">
          <cell r="C296">
            <v>697052</v>
          </cell>
          <cell r="D296">
            <v>168489</v>
          </cell>
          <cell r="E296" t="b">
            <v>0</v>
          </cell>
          <cell r="F296">
            <v>1</v>
          </cell>
          <cell r="G296">
            <v>33.53</v>
          </cell>
          <cell r="H296">
            <v>40150000</v>
          </cell>
          <cell r="I296">
            <v>0.49</v>
          </cell>
          <cell r="J296">
            <v>659652455</v>
          </cell>
          <cell r="K296">
            <v>8.3249987501752748E-5</v>
          </cell>
          <cell r="L296">
            <v>659652455</v>
          </cell>
          <cell r="M296">
            <v>1</v>
          </cell>
          <cell r="N296">
            <v>8.3249987501752748E-5</v>
          </cell>
          <cell r="O296" t="b">
            <v>0</v>
          </cell>
          <cell r="P296">
            <v>8.9999973218841213E-5</v>
          </cell>
          <cell r="Q296" t="b">
            <v>1</v>
          </cell>
          <cell r="R296" t="b">
            <v>0</v>
          </cell>
          <cell r="S296">
            <v>8.9999973218841226E-5</v>
          </cell>
          <cell r="T296" t="b">
            <v>1</v>
          </cell>
          <cell r="U296" t="b">
            <v>0</v>
          </cell>
          <cell r="V296">
            <v>8.9999973218841226E-5</v>
          </cell>
          <cell r="W296" t="b">
            <v>1</v>
          </cell>
          <cell r="X296">
            <v>0.99981024828187404</v>
          </cell>
          <cell r="Y296" t="b">
            <v>0</v>
          </cell>
          <cell r="Z296">
            <v>0</v>
          </cell>
          <cell r="AA296" t="b">
            <v>0</v>
          </cell>
          <cell r="AB296">
            <v>8.9999973218841321E-5</v>
          </cell>
          <cell r="AC296">
            <v>0.99981024828187448</v>
          </cell>
          <cell r="AD296" t="b">
            <v>0</v>
          </cell>
          <cell r="AE296">
            <v>0</v>
          </cell>
          <cell r="AF296" t="b">
            <v>0</v>
          </cell>
          <cell r="AG296">
            <v>8.9999973218841281E-5</v>
          </cell>
          <cell r="AH296">
            <v>0.99981024828187426</v>
          </cell>
          <cell r="AI296" t="b">
            <v>0</v>
          </cell>
          <cell r="AJ296">
            <v>0</v>
          </cell>
          <cell r="AK296" t="b">
            <v>0</v>
          </cell>
          <cell r="AL296">
            <v>8.9999973218841335E-5</v>
          </cell>
          <cell r="AM296">
            <v>0.99981024828187448</v>
          </cell>
          <cell r="AN296" t="b">
            <v>0</v>
          </cell>
          <cell r="AO296">
            <v>8.9999973218841335E-5</v>
          </cell>
          <cell r="AP296">
            <v>8.9999973218841335E-5</v>
          </cell>
        </row>
        <row r="297">
          <cell r="C297">
            <v>20717</v>
          </cell>
          <cell r="D297">
            <v>14854</v>
          </cell>
          <cell r="E297" t="b">
            <v>0</v>
          </cell>
          <cell r="F297">
            <v>1</v>
          </cell>
          <cell r="G297">
            <v>36.25</v>
          </cell>
          <cell r="H297">
            <v>46007000</v>
          </cell>
          <cell r="I297">
            <v>0.31</v>
          </cell>
          <cell r="J297">
            <v>517003662.5</v>
          </cell>
          <cell r="K297">
            <v>6.524731033023351E-5</v>
          </cell>
          <cell r="L297">
            <v>517003662.5</v>
          </cell>
          <cell r="M297">
            <v>1</v>
          </cell>
          <cell r="N297">
            <v>6.524731033023351E-5</v>
          </cell>
          <cell r="O297" t="b">
            <v>0</v>
          </cell>
          <cell r="P297">
            <v>7.0537622389418411E-5</v>
          </cell>
          <cell r="Q297" t="b">
            <v>1</v>
          </cell>
          <cell r="R297" t="b">
            <v>0</v>
          </cell>
          <cell r="S297">
            <v>7.0537622389418424E-5</v>
          </cell>
          <cell r="T297" t="b">
            <v>1</v>
          </cell>
          <cell r="U297" t="b">
            <v>0</v>
          </cell>
          <cell r="V297">
            <v>7.0537622389418424E-5</v>
          </cell>
          <cell r="W297" t="b">
            <v>1</v>
          </cell>
          <cell r="X297">
            <v>0.99988078590426344</v>
          </cell>
          <cell r="Y297" t="b">
            <v>0</v>
          </cell>
          <cell r="Z297">
            <v>0</v>
          </cell>
          <cell r="AA297" t="b">
            <v>0</v>
          </cell>
          <cell r="AB297">
            <v>7.0537622389418492E-5</v>
          </cell>
          <cell r="AC297">
            <v>0.99988078590426388</v>
          </cell>
          <cell r="AD297" t="b">
            <v>0</v>
          </cell>
          <cell r="AE297">
            <v>0</v>
          </cell>
          <cell r="AF297" t="b">
            <v>0</v>
          </cell>
          <cell r="AG297">
            <v>7.0537622389418465E-5</v>
          </cell>
          <cell r="AH297">
            <v>0.99988078590426366</v>
          </cell>
          <cell r="AI297" t="b">
            <v>0</v>
          </cell>
          <cell r="AJ297">
            <v>0</v>
          </cell>
          <cell r="AK297" t="b">
            <v>0</v>
          </cell>
          <cell r="AL297">
            <v>7.0537622389418506E-5</v>
          </cell>
          <cell r="AM297">
            <v>0.99988078590426388</v>
          </cell>
          <cell r="AN297" t="b">
            <v>0</v>
          </cell>
          <cell r="AO297">
            <v>7.0537622389418506E-5</v>
          </cell>
          <cell r="AP297">
            <v>7.0537622389418506E-5</v>
          </cell>
        </row>
        <row r="298">
          <cell r="C298">
            <v>42865</v>
          </cell>
          <cell r="D298">
            <v>14479</v>
          </cell>
          <cell r="E298" t="b">
            <v>0</v>
          </cell>
          <cell r="F298">
            <v>1</v>
          </cell>
          <cell r="G298">
            <v>7.28</v>
          </cell>
          <cell r="H298">
            <v>140863000</v>
          </cell>
          <cell r="I298">
            <v>0.43</v>
          </cell>
          <cell r="J298">
            <v>440957535.19999999</v>
          </cell>
          <cell r="K298">
            <v>5.5650076060436545E-5</v>
          </cell>
          <cell r="L298">
            <v>440957535.19999999</v>
          </cell>
          <cell r="M298">
            <v>1</v>
          </cell>
          <cell r="N298">
            <v>5.5650076060436545E-5</v>
          </cell>
          <cell r="O298" t="b">
            <v>0</v>
          </cell>
          <cell r="P298">
            <v>6.01622355193785E-5</v>
          </cell>
          <cell r="Q298" t="b">
            <v>1</v>
          </cell>
          <cell r="R298" t="b">
            <v>0</v>
          </cell>
          <cell r="S298">
            <v>6.0162235519378513E-5</v>
          </cell>
          <cell r="T298" t="b">
            <v>1</v>
          </cell>
          <cell r="U298" t="b">
            <v>0</v>
          </cell>
          <cell r="V298">
            <v>6.0162235519378513E-5</v>
          </cell>
          <cell r="W298" t="b">
            <v>1</v>
          </cell>
          <cell r="X298">
            <v>0.99994094813978285</v>
          </cell>
          <cell r="Y298" t="b">
            <v>0</v>
          </cell>
          <cell r="Z298">
            <v>0</v>
          </cell>
          <cell r="AA298" t="b">
            <v>0</v>
          </cell>
          <cell r="AB298">
            <v>6.0162235519378567E-5</v>
          </cell>
          <cell r="AC298">
            <v>0.99994094813978329</v>
          </cell>
          <cell r="AD298" t="b">
            <v>0</v>
          </cell>
          <cell r="AE298">
            <v>0</v>
          </cell>
          <cell r="AF298" t="b">
            <v>0</v>
          </cell>
          <cell r="AG298">
            <v>6.0162235519378547E-5</v>
          </cell>
          <cell r="AH298">
            <v>0.99994094813978307</v>
          </cell>
          <cell r="AI298" t="b">
            <v>0</v>
          </cell>
          <cell r="AJ298">
            <v>0</v>
          </cell>
          <cell r="AK298" t="b">
            <v>0</v>
          </cell>
          <cell r="AL298">
            <v>6.0162235519378581E-5</v>
          </cell>
          <cell r="AM298">
            <v>0.99994094813978329</v>
          </cell>
          <cell r="AN298" t="b">
            <v>0</v>
          </cell>
          <cell r="AO298">
            <v>6.0162235519378581E-5</v>
          </cell>
          <cell r="AP298">
            <v>6.0162235519378581E-5</v>
          </cell>
        </row>
        <row r="299">
          <cell r="C299">
            <v>746732</v>
          </cell>
          <cell r="D299">
            <v>183106</v>
          </cell>
          <cell r="E299" t="b">
            <v>0</v>
          </cell>
          <cell r="F299">
            <v>1</v>
          </cell>
          <cell r="G299">
            <v>13.74</v>
          </cell>
          <cell r="H299">
            <v>92649000</v>
          </cell>
          <cell r="I299">
            <v>0.34</v>
          </cell>
          <cell r="J299">
            <v>432819068.40000004</v>
          </cell>
          <cell r="K299">
            <v>5.4622978754502277E-5</v>
          </cell>
          <cell r="L299">
            <v>432819068.40000004</v>
          </cell>
          <cell r="M299">
            <v>1</v>
          </cell>
          <cell r="N299">
            <v>5.4622978754502277E-5</v>
          </cell>
          <cell r="O299" t="b">
            <v>0</v>
          </cell>
          <cell r="P299">
            <v>5.905186021721666E-5</v>
          </cell>
          <cell r="Q299" t="b">
            <v>1</v>
          </cell>
          <cell r="R299" t="b">
            <v>0</v>
          </cell>
          <cell r="S299">
            <v>5.9051860217216666E-5</v>
          </cell>
          <cell r="T299" t="b">
            <v>1</v>
          </cell>
          <cell r="U299" t="b">
            <v>0</v>
          </cell>
          <cell r="V299">
            <v>5.9051860217216666E-5</v>
          </cell>
          <cell r="W299" t="b">
            <v>1</v>
          </cell>
          <cell r="X299">
            <v>1</v>
          </cell>
          <cell r="Y299" t="b">
            <v>0</v>
          </cell>
          <cell r="Z299">
            <v>0</v>
          </cell>
          <cell r="AA299" t="b">
            <v>0</v>
          </cell>
          <cell r="AB299">
            <v>5.9051860217216727E-5</v>
          </cell>
          <cell r="AC299">
            <v>1.0000000000000004</v>
          </cell>
          <cell r="AD299" t="b">
            <v>0</v>
          </cell>
          <cell r="AE299">
            <v>0</v>
          </cell>
          <cell r="AF299" t="b">
            <v>0</v>
          </cell>
          <cell r="AG299">
            <v>5.9051860217216707E-5</v>
          </cell>
          <cell r="AH299">
            <v>1.0000000000000002</v>
          </cell>
          <cell r="AI299" t="b">
            <v>0</v>
          </cell>
          <cell r="AJ299">
            <v>0</v>
          </cell>
          <cell r="AK299" t="b">
            <v>0</v>
          </cell>
          <cell r="AL299">
            <v>5.9051860217216741E-5</v>
          </cell>
          <cell r="AM299">
            <v>1.0000000000000004</v>
          </cell>
          <cell r="AN299" t="b">
            <v>0</v>
          </cell>
          <cell r="AO299">
            <v>5.9051860217216741E-5</v>
          </cell>
          <cell r="AP299">
            <v>5.9051860217216741E-5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82"/>
  <sheetViews>
    <sheetView workbookViewId="0">
      <selection activeCell="G4" sqref="G4"/>
    </sheetView>
  </sheetViews>
  <sheetFormatPr defaultRowHeight="12" x14ac:dyDescent="0.25"/>
  <cols>
    <col min="1" max="1" width="32.44140625" style="4" customWidth="1"/>
    <col min="2" max="2" width="9.5546875" style="4" bestFit="1" customWidth="1"/>
    <col min="3" max="3" width="8.88671875" style="4"/>
    <col min="4" max="4" width="27.109375" style="4" bestFit="1" customWidth="1"/>
    <col min="5" max="5" width="11.6640625" style="4" bestFit="1" customWidth="1"/>
    <col min="6" max="6" width="17.44140625" style="4" bestFit="1" customWidth="1"/>
    <col min="7" max="7" width="13.44140625" style="4" bestFit="1" customWidth="1"/>
    <col min="8" max="8" width="24.33203125" style="4" bestFit="1" customWidth="1"/>
    <col min="9" max="9" width="17.88671875" style="4" bestFit="1" customWidth="1"/>
    <col min="10" max="10" width="7.6640625" style="4" bestFit="1" customWidth="1"/>
    <col min="11" max="11" width="28.44140625" style="4" bestFit="1" customWidth="1"/>
    <col min="12" max="16384" width="8.88671875" style="4"/>
  </cols>
  <sheetData>
    <row r="1" spans="1:11" s="14" customFormat="1" ht="14.4" customHeight="1" x14ac:dyDescent="0.3">
      <c r="A1" s="14" t="s">
        <v>534</v>
      </c>
    </row>
    <row r="2" spans="1:11" s="14" customFormat="1" ht="14.4" customHeight="1" x14ac:dyDescent="0.3"/>
    <row r="3" spans="1:11" s="3" customFormat="1" ht="14.4" customHeight="1" x14ac:dyDescent="0.25">
      <c r="A3" s="2" t="s">
        <v>535</v>
      </c>
      <c r="B3" s="2" t="s">
        <v>536</v>
      </c>
      <c r="C3" s="2" t="s">
        <v>537</v>
      </c>
      <c r="D3" s="2" t="s">
        <v>538</v>
      </c>
      <c r="E3" s="2" t="s">
        <v>539</v>
      </c>
      <c r="F3" s="2" t="s">
        <v>540</v>
      </c>
      <c r="G3" s="2" t="s">
        <v>541</v>
      </c>
      <c r="H3" s="2" t="s">
        <v>542</v>
      </c>
      <c r="I3" s="2" t="s">
        <v>543</v>
      </c>
      <c r="J3" s="2" t="s">
        <v>544</v>
      </c>
      <c r="K3" s="2" t="s">
        <v>545</v>
      </c>
    </row>
    <row r="4" spans="1:11" customFormat="1" ht="14.4" x14ac:dyDescent="0.3">
      <c r="A4" s="4" t="s">
        <v>546</v>
      </c>
      <c r="B4" s="4">
        <v>43135</v>
      </c>
      <c r="C4" s="4" t="s">
        <v>547</v>
      </c>
      <c r="D4" s="4" t="s">
        <v>548</v>
      </c>
      <c r="E4" s="4" t="s">
        <v>549</v>
      </c>
      <c r="F4" s="5" t="s">
        <v>550</v>
      </c>
      <c r="G4" s="6">
        <v>25401010</v>
      </c>
      <c r="H4" s="5" t="s">
        <v>551</v>
      </c>
      <c r="I4" s="5" t="s">
        <v>552</v>
      </c>
      <c r="J4" s="7">
        <v>50201010</v>
      </c>
      <c r="K4" s="8" t="s">
        <v>551</v>
      </c>
    </row>
    <row r="5" spans="1:11" customFormat="1" ht="14.4" x14ac:dyDescent="0.3">
      <c r="A5" s="4" t="s">
        <v>553</v>
      </c>
      <c r="B5" s="4">
        <v>279011</v>
      </c>
      <c r="C5" s="4" t="s">
        <v>554</v>
      </c>
      <c r="D5" s="4" t="s">
        <v>555</v>
      </c>
      <c r="E5" s="4" t="s">
        <v>556</v>
      </c>
      <c r="F5" s="5" t="s">
        <v>550</v>
      </c>
      <c r="G5" s="6">
        <v>25401010</v>
      </c>
      <c r="H5" s="5" t="s">
        <v>551</v>
      </c>
      <c r="I5" s="5" t="s">
        <v>552</v>
      </c>
      <c r="J5" s="7">
        <v>50201010</v>
      </c>
      <c r="K5" s="8" t="s">
        <v>551</v>
      </c>
    </row>
    <row r="6" spans="1:11" customFormat="1" ht="14.4" x14ac:dyDescent="0.3">
      <c r="A6" s="4" t="s">
        <v>557</v>
      </c>
      <c r="B6" s="4">
        <v>277241</v>
      </c>
      <c r="C6" s="4" t="s">
        <v>547</v>
      </c>
      <c r="D6" s="4" t="s">
        <v>548</v>
      </c>
      <c r="E6" s="4" t="s">
        <v>558</v>
      </c>
      <c r="F6" s="5" t="s">
        <v>550</v>
      </c>
      <c r="G6" s="6">
        <v>25401010</v>
      </c>
      <c r="H6" s="5" t="s">
        <v>551</v>
      </c>
      <c r="I6" s="5" t="s">
        <v>552</v>
      </c>
      <c r="J6" s="7">
        <v>50201010</v>
      </c>
      <c r="K6" s="8" t="s">
        <v>551</v>
      </c>
    </row>
    <row r="7" spans="1:11" customFormat="1" ht="14.4" x14ac:dyDescent="0.3">
      <c r="A7" s="4" t="s">
        <v>559</v>
      </c>
      <c r="B7" s="4">
        <v>31787</v>
      </c>
      <c r="C7" s="4" t="s">
        <v>547</v>
      </c>
      <c r="D7" s="4" t="s">
        <v>548</v>
      </c>
      <c r="E7" s="4" t="s">
        <v>560</v>
      </c>
      <c r="F7" s="5" t="s">
        <v>550</v>
      </c>
      <c r="G7" s="6">
        <v>25401010</v>
      </c>
      <c r="H7" s="5" t="s">
        <v>551</v>
      </c>
      <c r="I7" s="5" t="s">
        <v>552</v>
      </c>
      <c r="J7" s="7">
        <v>50201010</v>
      </c>
      <c r="K7" s="8" t="s">
        <v>551</v>
      </c>
    </row>
    <row r="8" spans="1:11" customFormat="1" ht="14.4" x14ac:dyDescent="0.3">
      <c r="A8" s="4" t="s">
        <v>561</v>
      </c>
      <c r="B8" s="4">
        <v>43601</v>
      </c>
      <c r="C8" s="4" t="s">
        <v>562</v>
      </c>
      <c r="D8" s="4" t="s">
        <v>563</v>
      </c>
      <c r="E8" s="4" t="s">
        <v>564</v>
      </c>
      <c r="F8" s="5" t="s">
        <v>550</v>
      </c>
      <c r="G8" s="6">
        <v>25401010</v>
      </c>
      <c r="H8" s="5" t="s">
        <v>551</v>
      </c>
      <c r="I8" s="5" t="s">
        <v>552</v>
      </c>
      <c r="J8" s="7">
        <v>50201010</v>
      </c>
      <c r="K8" s="8" t="s">
        <v>551</v>
      </c>
    </row>
    <row r="9" spans="1:11" customFormat="1" ht="14.4" x14ac:dyDescent="0.3">
      <c r="A9" s="4" t="s">
        <v>565</v>
      </c>
      <c r="B9" s="4">
        <v>750319</v>
      </c>
      <c r="C9" s="4" t="s">
        <v>562</v>
      </c>
      <c r="D9" s="4" t="s">
        <v>563</v>
      </c>
      <c r="E9" s="4" t="s">
        <v>566</v>
      </c>
      <c r="F9" s="5" t="s">
        <v>550</v>
      </c>
      <c r="G9" s="6">
        <v>25401010</v>
      </c>
      <c r="H9" s="5" t="s">
        <v>551</v>
      </c>
      <c r="I9" s="5" t="s">
        <v>552</v>
      </c>
      <c r="J9" s="7">
        <v>50201010</v>
      </c>
      <c r="K9" s="8" t="s">
        <v>551</v>
      </c>
    </row>
    <row r="10" spans="1:11" x14ac:dyDescent="0.25">
      <c r="A10" s="4" t="s">
        <v>567</v>
      </c>
      <c r="B10" s="4">
        <v>226396</v>
      </c>
      <c r="C10" s="4" t="s">
        <v>568</v>
      </c>
      <c r="D10" s="4" t="s">
        <v>569</v>
      </c>
      <c r="E10" s="4" t="s">
        <v>570</v>
      </c>
      <c r="F10" s="5" t="s">
        <v>550</v>
      </c>
      <c r="G10" s="6">
        <v>25401010</v>
      </c>
      <c r="H10" s="5" t="s">
        <v>551</v>
      </c>
      <c r="I10" s="5" t="s">
        <v>552</v>
      </c>
      <c r="J10" s="7">
        <v>50201010</v>
      </c>
      <c r="K10" s="8" t="s">
        <v>551</v>
      </c>
    </row>
    <row r="11" spans="1:11" customFormat="1" ht="14.4" x14ac:dyDescent="0.3">
      <c r="A11" s="4" t="s">
        <v>571</v>
      </c>
      <c r="B11" s="4">
        <v>49063</v>
      </c>
      <c r="C11" s="4" t="s">
        <v>572</v>
      </c>
      <c r="D11" s="4" t="s">
        <v>573</v>
      </c>
      <c r="E11" s="4" t="s">
        <v>574</v>
      </c>
      <c r="F11" s="5" t="s">
        <v>550</v>
      </c>
      <c r="G11" s="6">
        <v>25401010</v>
      </c>
      <c r="H11" s="5" t="s">
        <v>551</v>
      </c>
      <c r="I11" s="5" t="s">
        <v>552</v>
      </c>
      <c r="J11" s="7">
        <v>50201010</v>
      </c>
      <c r="K11" s="8" t="s">
        <v>551</v>
      </c>
    </row>
    <row r="12" spans="1:11" customFormat="1" ht="14.4" x14ac:dyDescent="0.3">
      <c r="A12" s="4" t="s">
        <v>575</v>
      </c>
      <c r="B12" s="4">
        <v>24598</v>
      </c>
      <c r="C12" s="4" t="s">
        <v>562</v>
      </c>
      <c r="D12" s="4" t="s">
        <v>563</v>
      </c>
      <c r="E12" s="4" t="s">
        <v>576</v>
      </c>
      <c r="F12" s="5" t="s">
        <v>550</v>
      </c>
      <c r="G12" s="6">
        <v>25401010</v>
      </c>
      <c r="H12" s="5" t="s">
        <v>551</v>
      </c>
      <c r="I12" s="5" t="s">
        <v>552</v>
      </c>
      <c r="J12" s="7">
        <v>50201010</v>
      </c>
      <c r="K12" s="8" t="s">
        <v>551</v>
      </c>
    </row>
    <row r="13" spans="1:11" customFormat="1" ht="14.4" x14ac:dyDescent="0.3">
      <c r="A13" s="4" t="s">
        <v>577</v>
      </c>
      <c r="B13" s="4">
        <v>328336</v>
      </c>
      <c r="C13" s="4" t="s">
        <v>578</v>
      </c>
      <c r="D13" s="4" t="s">
        <v>579</v>
      </c>
      <c r="E13" s="4" t="s">
        <v>580</v>
      </c>
      <c r="F13" s="5" t="s">
        <v>550</v>
      </c>
      <c r="G13" s="6">
        <v>25401010</v>
      </c>
      <c r="H13" s="5" t="s">
        <v>551</v>
      </c>
      <c r="I13" s="5" t="s">
        <v>552</v>
      </c>
      <c r="J13" s="7">
        <v>50201010</v>
      </c>
      <c r="K13" s="8" t="s">
        <v>551</v>
      </c>
    </row>
    <row r="14" spans="1:11" customFormat="1" ht="14.4" x14ac:dyDescent="0.3">
      <c r="A14" s="4" t="s">
        <v>581</v>
      </c>
      <c r="B14" s="4">
        <v>458102</v>
      </c>
      <c r="C14" s="4" t="s">
        <v>582</v>
      </c>
      <c r="D14" s="4" t="s">
        <v>583</v>
      </c>
      <c r="E14" s="4" t="s">
        <v>584</v>
      </c>
      <c r="F14" s="5" t="s">
        <v>550</v>
      </c>
      <c r="G14" s="6">
        <v>25401010</v>
      </c>
      <c r="H14" s="5" t="s">
        <v>551</v>
      </c>
      <c r="I14" s="5" t="s">
        <v>552</v>
      </c>
      <c r="J14" s="7">
        <v>50201010</v>
      </c>
      <c r="K14" s="8" t="s">
        <v>551</v>
      </c>
    </row>
    <row r="15" spans="1:11" customFormat="1" ht="14.4" x14ac:dyDescent="0.3">
      <c r="A15" s="4" t="s">
        <v>585</v>
      </c>
      <c r="B15" s="4">
        <v>356622</v>
      </c>
      <c r="C15" s="4" t="s">
        <v>586</v>
      </c>
      <c r="D15" s="4" t="s">
        <v>587</v>
      </c>
      <c r="E15" s="4" t="s">
        <v>588</v>
      </c>
      <c r="F15" s="5" t="s">
        <v>550</v>
      </c>
      <c r="G15" s="6">
        <v>25401010</v>
      </c>
      <c r="H15" s="5" t="s">
        <v>551</v>
      </c>
      <c r="I15" s="5" t="s">
        <v>552</v>
      </c>
      <c r="J15" s="7">
        <v>50201010</v>
      </c>
      <c r="K15" s="8" t="s">
        <v>551</v>
      </c>
    </row>
    <row r="16" spans="1:11" customFormat="1" ht="14.4" x14ac:dyDescent="0.3">
      <c r="A16" s="4" t="s">
        <v>589</v>
      </c>
      <c r="B16" s="4">
        <v>687712</v>
      </c>
      <c r="C16" s="4" t="s">
        <v>554</v>
      </c>
      <c r="D16" s="4" t="s">
        <v>555</v>
      </c>
      <c r="E16" s="4" t="s">
        <v>590</v>
      </c>
      <c r="F16" s="5" t="s">
        <v>550</v>
      </c>
      <c r="G16" s="6">
        <v>25401010</v>
      </c>
      <c r="H16" s="5" t="s">
        <v>551</v>
      </c>
      <c r="I16" s="5" t="s">
        <v>552</v>
      </c>
      <c r="J16" s="7">
        <v>50201010</v>
      </c>
      <c r="K16" s="8" t="s">
        <v>551</v>
      </c>
    </row>
    <row r="17" spans="1:11" customFormat="1" ht="14.4" x14ac:dyDescent="0.3">
      <c r="A17" s="4" t="s">
        <v>591</v>
      </c>
      <c r="B17" s="4">
        <v>270686</v>
      </c>
      <c r="C17" s="4" t="s">
        <v>592</v>
      </c>
      <c r="D17" s="4" t="s">
        <v>593</v>
      </c>
      <c r="E17" s="4" t="s">
        <v>594</v>
      </c>
      <c r="F17" s="5" t="s">
        <v>550</v>
      </c>
      <c r="G17" s="6">
        <v>25401010</v>
      </c>
      <c r="H17" s="5" t="s">
        <v>551</v>
      </c>
      <c r="I17" s="5" t="s">
        <v>552</v>
      </c>
      <c r="J17" s="7">
        <v>50201010</v>
      </c>
      <c r="K17" s="8" t="s">
        <v>551</v>
      </c>
    </row>
    <row r="18" spans="1:11" customFormat="1" ht="14.4" x14ac:dyDescent="0.3">
      <c r="A18" s="4" t="s">
        <v>595</v>
      </c>
      <c r="B18" s="4">
        <v>703017</v>
      </c>
      <c r="C18" s="4" t="s">
        <v>596</v>
      </c>
      <c r="D18" s="4" t="s">
        <v>597</v>
      </c>
      <c r="E18" s="4" t="s">
        <v>598</v>
      </c>
      <c r="F18" s="5" t="s">
        <v>550</v>
      </c>
      <c r="G18" s="6">
        <v>25401010</v>
      </c>
      <c r="H18" s="5" t="s">
        <v>551</v>
      </c>
      <c r="I18" s="5" t="s">
        <v>552</v>
      </c>
      <c r="J18" s="7">
        <v>50201010</v>
      </c>
      <c r="K18" s="8" t="s">
        <v>551</v>
      </c>
    </row>
    <row r="19" spans="1:11" customFormat="1" ht="14.4" x14ac:dyDescent="0.3">
      <c r="A19" s="4" t="s">
        <v>599</v>
      </c>
      <c r="B19" s="4">
        <v>752060</v>
      </c>
      <c r="C19" s="4" t="s">
        <v>572</v>
      </c>
      <c r="D19" s="4" t="s">
        <v>600</v>
      </c>
      <c r="E19" s="4" t="s">
        <v>601</v>
      </c>
      <c r="F19" s="5" t="s">
        <v>550</v>
      </c>
      <c r="G19" s="6">
        <v>25401010</v>
      </c>
      <c r="H19" s="5" t="s">
        <v>551</v>
      </c>
      <c r="I19" s="5" t="s">
        <v>552</v>
      </c>
      <c r="J19" s="7">
        <v>50201010</v>
      </c>
      <c r="K19" s="8" t="s">
        <v>551</v>
      </c>
    </row>
    <row r="20" spans="1:11" customFormat="1" ht="14.4" x14ac:dyDescent="0.3">
      <c r="A20" s="4" t="s">
        <v>602</v>
      </c>
      <c r="B20" s="4">
        <v>753918</v>
      </c>
      <c r="C20" s="4" t="s">
        <v>603</v>
      </c>
      <c r="D20" s="4" t="s">
        <v>573</v>
      </c>
      <c r="E20" s="4" t="s">
        <v>604</v>
      </c>
      <c r="F20" s="5" t="s">
        <v>550</v>
      </c>
      <c r="G20" s="6">
        <v>25401010</v>
      </c>
      <c r="H20" s="5" t="s">
        <v>551</v>
      </c>
      <c r="I20" s="5" t="s">
        <v>552</v>
      </c>
      <c r="J20" s="7">
        <v>50201010</v>
      </c>
      <c r="K20" s="8" t="s">
        <v>551</v>
      </c>
    </row>
    <row r="21" spans="1:11" customFormat="1" ht="14.4" x14ac:dyDescent="0.3">
      <c r="A21" s="4" t="s">
        <v>605</v>
      </c>
      <c r="B21" s="4">
        <v>297679</v>
      </c>
      <c r="C21" s="4" t="s">
        <v>572</v>
      </c>
      <c r="D21" s="4" t="s">
        <v>597</v>
      </c>
      <c r="E21" s="4" t="s">
        <v>606</v>
      </c>
      <c r="F21" s="5" t="s">
        <v>550</v>
      </c>
      <c r="G21" s="6">
        <v>25401010</v>
      </c>
      <c r="H21" s="5" t="s">
        <v>551</v>
      </c>
      <c r="I21" s="5" t="s">
        <v>552</v>
      </c>
      <c r="J21" s="7">
        <v>50201010</v>
      </c>
      <c r="K21" s="8" t="s">
        <v>551</v>
      </c>
    </row>
    <row r="22" spans="1:11" customFormat="1" ht="14.4" x14ac:dyDescent="0.3">
      <c r="A22" s="4" t="s">
        <v>607</v>
      </c>
      <c r="B22" s="4">
        <v>462302</v>
      </c>
      <c r="C22" s="4" t="s">
        <v>568</v>
      </c>
      <c r="D22" s="4" t="s">
        <v>608</v>
      </c>
      <c r="E22" s="4" t="s">
        <v>609</v>
      </c>
      <c r="F22" s="5" t="s">
        <v>550</v>
      </c>
      <c r="G22" s="6">
        <v>25401010</v>
      </c>
      <c r="H22" s="5" t="s">
        <v>551</v>
      </c>
      <c r="I22" s="5" t="s">
        <v>552</v>
      </c>
      <c r="J22" s="7">
        <v>50201010</v>
      </c>
      <c r="K22" s="8" t="s">
        <v>551</v>
      </c>
    </row>
    <row r="23" spans="1:11" customFormat="1" ht="14.4" x14ac:dyDescent="0.3">
      <c r="A23" s="4" t="s">
        <v>610</v>
      </c>
      <c r="B23" s="4">
        <v>32115</v>
      </c>
      <c r="C23" s="4" t="s">
        <v>611</v>
      </c>
      <c r="D23" s="4" t="s">
        <v>612</v>
      </c>
      <c r="E23" s="4" t="s">
        <v>613</v>
      </c>
      <c r="F23" s="5" t="s">
        <v>550</v>
      </c>
      <c r="G23" s="6">
        <v>25401010</v>
      </c>
      <c r="H23" s="5" t="s">
        <v>551</v>
      </c>
      <c r="I23" s="5" t="s">
        <v>552</v>
      </c>
      <c r="J23" s="7">
        <v>50201010</v>
      </c>
      <c r="K23" s="8" t="s">
        <v>551</v>
      </c>
    </row>
    <row r="24" spans="1:11" customFormat="1" ht="14.4" x14ac:dyDescent="0.3">
      <c r="A24" s="4" t="s">
        <v>614</v>
      </c>
      <c r="B24" s="4">
        <v>306773</v>
      </c>
      <c r="C24" s="4" t="s">
        <v>562</v>
      </c>
      <c r="D24" s="4" t="s">
        <v>563</v>
      </c>
      <c r="E24" s="4" t="s">
        <v>615</v>
      </c>
      <c r="F24" s="5" t="s">
        <v>550</v>
      </c>
      <c r="G24" s="6">
        <v>25401010</v>
      </c>
      <c r="H24" s="5" t="s">
        <v>551</v>
      </c>
      <c r="I24" s="5" t="s">
        <v>552</v>
      </c>
      <c r="J24" s="7">
        <v>50201010</v>
      </c>
      <c r="K24" s="8" t="s">
        <v>551</v>
      </c>
    </row>
    <row r="25" spans="1:11" customFormat="1" ht="14.4" x14ac:dyDescent="0.3">
      <c r="A25" s="4" t="s">
        <v>616</v>
      </c>
      <c r="B25" s="4">
        <v>41268</v>
      </c>
      <c r="C25" s="4" t="s">
        <v>554</v>
      </c>
      <c r="D25" s="4" t="s">
        <v>555</v>
      </c>
      <c r="E25" s="4" t="s">
        <v>617</v>
      </c>
      <c r="F25" s="5" t="s">
        <v>550</v>
      </c>
      <c r="G25" s="6">
        <v>25401010</v>
      </c>
      <c r="H25" s="5" t="s">
        <v>551</v>
      </c>
      <c r="I25" s="5" t="s">
        <v>552</v>
      </c>
      <c r="J25" s="7">
        <v>50201010</v>
      </c>
      <c r="K25" s="8" t="s">
        <v>551</v>
      </c>
    </row>
    <row r="26" spans="1:11" customFormat="1" ht="14.4" x14ac:dyDescent="0.3">
      <c r="A26" s="4" t="s">
        <v>618</v>
      </c>
      <c r="B26" s="4">
        <v>745596</v>
      </c>
      <c r="C26" s="4" t="s">
        <v>562</v>
      </c>
      <c r="D26" s="4" t="s">
        <v>563</v>
      </c>
      <c r="E26" s="4" t="s">
        <v>619</v>
      </c>
      <c r="F26" s="5" t="s">
        <v>550</v>
      </c>
      <c r="G26" s="6">
        <v>25401010</v>
      </c>
      <c r="H26" s="5" t="s">
        <v>551</v>
      </c>
      <c r="I26" s="5" t="s">
        <v>552</v>
      </c>
      <c r="J26" s="7">
        <v>50201010</v>
      </c>
      <c r="K26" s="8" t="s">
        <v>551</v>
      </c>
    </row>
    <row r="27" spans="1:11" customFormat="1" ht="14.4" x14ac:dyDescent="0.3">
      <c r="A27" s="4" t="s">
        <v>620</v>
      </c>
      <c r="B27" s="4">
        <v>26537</v>
      </c>
      <c r="C27" s="4" t="s">
        <v>621</v>
      </c>
      <c r="D27" s="4" t="s">
        <v>622</v>
      </c>
      <c r="E27" s="4" t="s">
        <v>623</v>
      </c>
      <c r="F27" s="5" t="s">
        <v>550</v>
      </c>
      <c r="G27" s="6">
        <v>25401010</v>
      </c>
      <c r="H27" s="5" t="s">
        <v>551</v>
      </c>
      <c r="I27" s="5" t="s">
        <v>552</v>
      </c>
      <c r="J27" s="7">
        <v>50201010</v>
      </c>
      <c r="K27" s="8" t="s">
        <v>551</v>
      </c>
    </row>
    <row r="28" spans="1:11" customFormat="1" ht="14.4" x14ac:dyDescent="0.3">
      <c r="A28" s="4" t="s">
        <v>624</v>
      </c>
      <c r="B28" s="4">
        <v>258085</v>
      </c>
      <c r="C28" s="4" t="s">
        <v>572</v>
      </c>
      <c r="D28" s="4" t="s">
        <v>573</v>
      </c>
      <c r="E28" s="4" t="s">
        <v>625</v>
      </c>
      <c r="F28" s="5" t="s">
        <v>550</v>
      </c>
      <c r="G28" s="6">
        <v>25401010</v>
      </c>
      <c r="H28" s="5" t="s">
        <v>551</v>
      </c>
      <c r="I28" s="5" t="s">
        <v>552</v>
      </c>
      <c r="J28" s="7">
        <v>50201010</v>
      </c>
      <c r="K28" s="8" t="s">
        <v>551</v>
      </c>
    </row>
    <row r="29" spans="1:11" customFormat="1" ht="14.4" x14ac:dyDescent="0.3">
      <c r="A29" s="4" t="s">
        <v>626</v>
      </c>
      <c r="B29" s="4">
        <v>42825</v>
      </c>
      <c r="C29" s="4" t="s">
        <v>603</v>
      </c>
      <c r="D29" s="4" t="s">
        <v>627</v>
      </c>
      <c r="E29" s="4" t="s">
        <v>628</v>
      </c>
      <c r="F29" s="5" t="s">
        <v>550</v>
      </c>
      <c r="G29" s="6">
        <v>25401010</v>
      </c>
      <c r="H29" s="5" t="s">
        <v>551</v>
      </c>
      <c r="I29" s="5" t="s">
        <v>552</v>
      </c>
      <c r="J29" s="7">
        <v>50201010</v>
      </c>
      <c r="K29" s="8" t="s">
        <v>551</v>
      </c>
    </row>
    <row r="30" spans="1:11" customFormat="1" ht="14.4" x14ac:dyDescent="0.3">
      <c r="A30" s="4" t="s">
        <v>629</v>
      </c>
      <c r="B30" s="4">
        <v>36356</v>
      </c>
      <c r="C30" s="4" t="s">
        <v>596</v>
      </c>
      <c r="D30" s="4" t="s">
        <v>597</v>
      </c>
      <c r="E30" s="4" t="s">
        <v>630</v>
      </c>
      <c r="F30" s="5" t="s">
        <v>550</v>
      </c>
      <c r="G30" s="6">
        <v>25401010</v>
      </c>
      <c r="H30" s="5" t="s">
        <v>551</v>
      </c>
      <c r="I30" s="5" t="s">
        <v>552</v>
      </c>
      <c r="J30" s="7">
        <v>50201010</v>
      </c>
      <c r="K30" s="8" t="s">
        <v>551</v>
      </c>
    </row>
    <row r="31" spans="1:11" customFormat="1" ht="14.4" x14ac:dyDescent="0.3">
      <c r="A31" s="4" t="s">
        <v>631</v>
      </c>
      <c r="B31" s="4">
        <v>687957</v>
      </c>
      <c r="C31" s="4" t="s">
        <v>547</v>
      </c>
      <c r="D31" s="4" t="s">
        <v>548</v>
      </c>
      <c r="E31" s="4" t="s">
        <v>632</v>
      </c>
      <c r="F31" s="5" t="s">
        <v>550</v>
      </c>
      <c r="G31" s="6">
        <v>25401010</v>
      </c>
      <c r="H31" s="5" t="s">
        <v>551</v>
      </c>
      <c r="I31" s="5" t="s">
        <v>552</v>
      </c>
      <c r="J31" s="7">
        <v>50201010</v>
      </c>
      <c r="K31" s="8" t="s">
        <v>551</v>
      </c>
    </row>
    <row r="32" spans="1:11" customFormat="1" ht="14.4" x14ac:dyDescent="0.3">
      <c r="A32" s="4" t="s">
        <v>633</v>
      </c>
      <c r="B32" s="4">
        <v>278148</v>
      </c>
      <c r="C32" s="4" t="s">
        <v>596</v>
      </c>
      <c r="D32" s="4" t="s">
        <v>597</v>
      </c>
      <c r="E32" s="4" t="s">
        <v>634</v>
      </c>
      <c r="F32" s="5" t="s">
        <v>550</v>
      </c>
      <c r="G32" s="6">
        <v>25401010</v>
      </c>
      <c r="H32" s="5" t="s">
        <v>551</v>
      </c>
      <c r="I32" s="5" t="s">
        <v>552</v>
      </c>
      <c r="J32" s="7">
        <v>50201010</v>
      </c>
      <c r="K32" s="8" t="s">
        <v>551</v>
      </c>
    </row>
    <row r="33" spans="1:11" customFormat="1" ht="14.4" x14ac:dyDescent="0.3">
      <c r="A33" s="4" t="s">
        <v>635</v>
      </c>
      <c r="B33" s="4">
        <v>328860</v>
      </c>
      <c r="C33" s="4" t="s">
        <v>547</v>
      </c>
      <c r="D33" s="4" t="s">
        <v>573</v>
      </c>
      <c r="E33" s="4" t="s">
        <v>636</v>
      </c>
      <c r="F33" s="5" t="s">
        <v>550</v>
      </c>
      <c r="G33" s="6">
        <v>25401010</v>
      </c>
      <c r="H33" s="5" t="s">
        <v>551</v>
      </c>
      <c r="I33" s="5" t="s">
        <v>552</v>
      </c>
      <c r="J33" s="7">
        <v>50201010</v>
      </c>
      <c r="K33" s="8" t="s">
        <v>551</v>
      </c>
    </row>
    <row r="34" spans="1:11" customFormat="1" ht="14.4" x14ac:dyDescent="0.3">
      <c r="A34" s="4" t="s">
        <v>637</v>
      </c>
      <c r="B34" s="4">
        <v>30685</v>
      </c>
      <c r="C34" s="4" t="s">
        <v>562</v>
      </c>
      <c r="D34" s="4" t="s">
        <v>563</v>
      </c>
      <c r="E34" s="4" t="s">
        <v>638</v>
      </c>
      <c r="F34" s="5" t="s">
        <v>550</v>
      </c>
      <c r="G34" s="6">
        <v>25401010</v>
      </c>
      <c r="H34" s="5" t="s">
        <v>551</v>
      </c>
      <c r="I34" s="5" t="s">
        <v>552</v>
      </c>
      <c r="J34" s="7">
        <v>50201010</v>
      </c>
      <c r="K34" s="8" t="s">
        <v>551</v>
      </c>
    </row>
    <row r="35" spans="1:11" customFormat="1" ht="14.4" x14ac:dyDescent="0.3">
      <c r="A35" s="4" t="s">
        <v>639</v>
      </c>
      <c r="B35" s="4">
        <v>328020</v>
      </c>
      <c r="C35" s="4" t="s">
        <v>562</v>
      </c>
      <c r="D35" s="4" t="s">
        <v>563</v>
      </c>
      <c r="E35" s="4" t="s">
        <v>640</v>
      </c>
      <c r="F35" s="5" t="s">
        <v>550</v>
      </c>
      <c r="G35" s="6">
        <v>25401010</v>
      </c>
      <c r="H35" s="5" t="s">
        <v>551</v>
      </c>
      <c r="I35" s="5" t="s">
        <v>552</v>
      </c>
      <c r="J35" s="7">
        <v>50201010</v>
      </c>
      <c r="K35" s="8" t="s">
        <v>551</v>
      </c>
    </row>
    <row r="36" spans="1:11" customFormat="1" ht="14.4" x14ac:dyDescent="0.3">
      <c r="A36" s="4" t="s">
        <v>641</v>
      </c>
      <c r="B36" s="4">
        <v>36275</v>
      </c>
      <c r="C36" s="4" t="s">
        <v>562</v>
      </c>
      <c r="D36" s="4" t="s">
        <v>563</v>
      </c>
      <c r="E36" s="4" t="s">
        <v>642</v>
      </c>
      <c r="F36" s="5" t="s">
        <v>550</v>
      </c>
      <c r="G36" s="6">
        <v>25401010</v>
      </c>
      <c r="H36" s="5" t="s">
        <v>551</v>
      </c>
      <c r="I36" s="5" t="s">
        <v>552</v>
      </c>
      <c r="J36" s="7">
        <v>50201010</v>
      </c>
      <c r="K36" s="8" t="s">
        <v>551</v>
      </c>
    </row>
    <row r="37" spans="1:11" customFormat="1" ht="14.4" x14ac:dyDescent="0.3">
      <c r="A37" s="4" t="s">
        <v>643</v>
      </c>
      <c r="B37" s="4">
        <v>697422</v>
      </c>
      <c r="C37" s="4" t="s">
        <v>562</v>
      </c>
      <c r="D37" s="4" t="s">
        <v>563</v>
      </c>
      <c r="E37" s="4" t="s">
        <v>644</v>
      </c>
      <c r="F37" s="5" t="s">
        <v>550</v>
      </c>
      <c r="G37" s="6">
        <v>25401010</v>
      </c>
      <c r="H37" s="5" t="s">
        <v>551</v>
      </c>
      <c r="I37" s="5" t="s">
        <v>552</v>
      </c>
      <c r="J37" s="7">
        <v>50201010</v>
      </c>
      <c r="K37" s="8" t="s">
        <v>551</v>
      </c>
    </row>
    <row r="38" spans="1:11" customFormat="1" ht="14.4" x14ac:dyDescent="0.3">
      <c r="A38" s="4" t="s">
        <v>645</v>
      </c>
      <c r="B38" s="4">
        <v>701592</v>
      </c>
      <c r="C38" s="4" t="s">
        <v>621</v>
      </c>
      <c r="D38" s="4" t="s">
        <v>646</v>
      </c>
      <c r="E38" s="4" t="s">
        <v>647</v>
      </c>
      <c r="F38" s="5" t="s">
        <v>550</v>
      </c>
      <c r="G38" s="6">
        <v>25401010</v>
      </c>
      <c r="H38" s="5" t="s">
        <v>551</v>
      </c>
      <c r="I38" s="5" t="s">
        <v>552</v>
      </c>
      <c r="J38" s="7">
        <v>50201010</v>
      </c>
      <c r="K38" s="8" t="s">
        <v>551</v>
      </c>
    </row>
    <row r="39" spans="1:11" customFormat="1" ht="14.4" x14ac:dyDescent="0.3">
      <c r="A39" s="4" t="s">
        <v>648</v>
      </c>
      <c r="B39" s="4">
        <v>749140</v>
      </c>
      <c r="C39" s="4" t="s">
        <v>603</v>
      </c>
      <c r="D39" s="4" t="s">
        <v>627</v>
      </c>
      <c r="E39" s="4" t="s">
        <v>649</v>
      </c>
      <c r="F39" s="5" t="s">
        <v>550</v>
      </c>
      <c r="G39" s="6">
        <v>25401010</v>
      </c>
      <c r="H39" s="5" t="s">
        <v>551</v>
      </c>
      <c r="I39" s="5" t="s">
        <v>552</v>
      </c>
      <c r="J39" s="7">
        <v>50201010</v>
      </c>
      <c r="K39" s="8" t="s">
        <v>551</v>
      </c>
    </row>
    <row r="40" spans="1:11" customFormat="1" ht="14.4" x14ac:dyDescent="0.3">
      <c r="A40" s="4" t="s">
        <v>650</v>
      </c>
      <c r="B40" s="4">
        <v>281869</v>
      </c>
      <c r="C40" s="4" t="s">
        <v>621</v>
      </c>
      <c r="D40" s="4" t="s">
        <v>646</v>
      </c>
      <c r="E40" s="4" t="s">
        <v>651</v>
      </c>
      <c r="F40" s="5" t="s">
        <v>550</v>
      </c>
      <c r="G40" s="6">
        <v>25401010</v>
      </c>
      <c r="H40" s="5" t="s">
        <v>551</v>
      </c>
      <c r="I40" s="5" t="s">
        <v>552</v>
      </c>
      <c r="J40" s="7">
        <v>50201010</v>
      </c>
      <c r="K40" s="8" t="s">
        <v>551</v>
      </c>
    </row>
    <row r="41" spans="1:11" customFormat="1" ht="14.4" x14ac:dyDescent="0.3">
      <c r="A41" s="4" t="s">
        <v>652</v>
      </c>
      <c r="B41" s="4">
        <v>487647</v>
      </c>
      <c r="C41" s="4" t="s">
        <v>603</v>
      </c>
      <c r="D41" s="4" t="s">
        <v>573</v>
      </c>
      <c r="E41" s="4" t="s">
        <v>653</v>
      </c>
      <c r="F41" s="5" t="s">
        <v>550</v>
      </c>
      <c r="G41" s="6">
        <v>25401010</v>
      </c>
      <c r="H41" s="5" t="s">
        <v>551</v>
      </c>
      <c r="I41" s="5" t="s">
        <v>552</v>
      </c>
      <c r="J41" s="7">
        <v>50201010</v>
      </c>
      <c r="K41" s="8" t="s">
        <v>551</v>
      </c>
    </row>
    <row r="42" spans="1:11" customFormat="1" ht="14.4" x14ac:dyDescent="0.3">
      <c r="A42" s="4" t="s">
        <v>654</v>
      </c>
      <c r="B42" s="4">
        <v>806823</v>
      </c>
      <c r="C42" s="4" t="s">
        <v>655</v>
      </c>
      <c r="D42" s="4" t="s">
        <v>656</v>
      </c>
      <c r="E42" s="4" t="s">
        <v>657</v>
      </c>
      <c r="F42" s="5" t="s">
        <v>550</v>
      </c>
      <c r="G42" s="6">
        <v>25401010</v>
      </c>
      <c r="H42" s="5" t="s">
        <v>551</v>
      </c>
      <c r="I42" s="5" t="s">
        <v>552</v>
      </c>
      <c r="J42" s="7">
        <v>50201010</v>
      </c>
      <c r="K42" s="8" t="s">
        <v>551</v>
      </c>
    </row>
    <row r="43" spans="1:11" customFormat="1" ht="14.4" x14ac:dyDescent="0.3">
      <c r="A43" s="4" t="s">
        <v>658</v>
      </c>
      <c r="B43" s="4">
        <v>704977</v>
      </c>
      <c r="C43" s="4" t="s">
        <v>562</v>
      </c>
      <c r="D43" s="4" t="s">
        <v>563</v>
      </c>
      <c r="E43" s="4" t="s">
        <v>659</v>
      </c>
      <c r="F43" s="5" t="s">
        <v>550</v>
      </c>
      <c r="G43" s="6">
        <v>25401010</v>
      </c>
      <c r="H43" s="5" t="s">
        <v>551</v>
      </c>
      <c r="I43" s="5" t="s">
        <v>552</v>
      </c>
      <c r="J43" s="7">
        <v>50201010</v>
      </c>
      <c r="K43" s="8" t="s">
        <v>551</v>
      </c>
    </row>
    <row r="44" spans="1:11" customFormat="1" ht="14.4" x14ac:dyDescent="0.3">
      <c r="A44" s="4" t="s">
        <v>660</v>
      </c>
      <c r="B44" s="4">
        <v>205442</v>
      </c>
      <c r="C44" s="4" t="s">
        <v>621</v>
      </c>
      <c r="D44" s="4" t="s">
        <v>622</v>
      </c>
      <c r="E44" s="4" t="s">
        <v>661</v>
      </c>
      <c r="F44" s="5" t="s">
        <v>550</v>
      </c>
      <c r="G44" s="6">
        <v>25401010</v>
      </c>
      <c r="H44" s="5" t="s">
        <v>551</v>
      </c>
      <c r="I44" s="5" t="s">
        <v>552</v>
      </c>
      <c r="J44" s="7">
        <v>50201010</v>
      </c>
      <c r="K44" s="8" t="s">
        <v>551</v>
      </c>
    </row>
    <row r="45" spans="1:11" customFormat="1" ht="14.4" x14ac:dyDescent="0.3">
      <c r="A45" s="4" t="s">
        <v>662</v>
      </c>
      <c r="B45" s="4">
        <v>44589</v>
      </c>
      <c r="C45" s="4" t="s">
        <v>578</v>
      </c>
      <c r="D45" s="4" t="s">
        <v>579</v>
      </c>
      <c r="E45" s="4" t="s">
        <v>663</v>
      </c>
      <c r="F45" s="5" t="s">
        <v>550</v>
      </c>
      <c r="G45" s="6">
        <v>25401010</v>
      </c>
      <c r="H45" s="5" t="s">
        <v>551</v>
      </c>
      <c r="I45" s="5" t="s">
        <v>552</v>
      </c>
      <c r="J45" s="7">
        <v>50201010</v>
      </c>
      <c r="K45" s="8" t="s">
        <v>551</v>
      </c>
    </row>
    <row r="46" spans="1:11" customFormat="1" ht="14.4" x14ac:dyDescent="0.3">
      <c r="A46" s="4" t="s">
        <v>664</v>
      </c>
      <c r="B46" s="4">
        <v>704072</v>
      </c>
      <c r="C46" s="4" t="s">
        <v>582</v>
      </c>
      <c r="D46" s="4" t="s">
        <v>583</v>
      </c>
      <c r="E46" s="4" t="s">
        <v>665</v>
      </c>
      <c r="F46" s="5" t="s">
        <v>550</v>
      </c>
      <c r="G46" s="6">
        <v>25401010</v>
      </c>
      <c r="H46" s="5" t="s">
        <v>551</v>
      </c>
      <c r="I46" s="5" t="s">
        <v>552</v>
      </c>
      <c r="J46" s="7">
        <v>50201010</v>
      </c>
      <c r="K46" s="8" t="s">
        <v>551</v>
      </c>
    </row>
    <row r="47" spans="1:11" customFormat="1" ht="14.4" x14ac:dyDescent="0.3">
      <c r="A47" s="4" t="s">
        <v>666</v>
      </c>
      <c r="B47" s="4">
        <v>225228</v>
      </c>
      <c r="C47" s="4" t="s">
        <v>572</v>
      </c>
      <c r="D47" s="4" t="s">
        <v>600</v>
      </c>
      <c r="E47" s="4" t="s">
        <v>667</v>
      </c>
      <c r="F47" s="5" t="s">
        <v>550</v>
      </c>
      <c r="G47" s="6">
        <v>25401010</v>
      </c>
      <c r="H47" s="5" t="s">
        <v>551</v>
      </c>
      <c r="I47" s="5" t="s">
        <v>552</v>
      </c>
      <c r="J47" s="7">
        <v>50201010</v>
      </c>
      <c r="K47" s="8" t="s">
        <v>551</v>
      </c>
    </row>
    <row r="48" spans="1:11" customFormat="1" ht="14.4" x14ac:dyDescent="0.3">
      <c r="A48" s="4" t="s">
        <v>668</v>
      </c>
      <c r="B48" s="4">
        <v>41512</v>
      </c>
      <c r="C48" s="4" t="s">
        <v>562</v>
      </c>
      <c r="D48" s="4" t="s">
        <v>563</v>
      </c>
      <c r="E48" s="4" t="s">
        <v>669</v>
      </c>
      <c r="F48" s="5" t="s">
        <v>550</v>
      </c>
      <c r="G48" s="6">
        <v>25401010</v>
      </c>
      <c r="H48" s="5" t="s">
        <v>551</v>
      </c>
      <c r="I48" s="5" t="s">
        <v>552</v>
      </c>
      <c r="J48" s="7">
        <v>50201010</v>
      </c>
      <c r="K48" s="8" t="s">
        <v>551</v>
      </c>
    </row>
    <row r="49" spans="1:11" customFormat="1" ht="14.4" x14ac:dyDescent="0.3">
      <c r="A49" s="4" t="s">
        <v>670</v>
      </c>
      <c r="B49" s="4">
        <v>9707</v>
      </c>
      <c r="C49" s="4" t="s">
        <v>603</v>
      </c>
      <c r="D49" s="4" t="s">
        <v>627</v>
      </c>
      <c r="E49" s="4" t="s">
        <v>671</v>
      </c>
      <c r="F49" s="5" t="s">
        <v>550</v>
      </c>
      <c r="G49" s="6">
        <v>25401010</v>
      </c>
      <c r="H49" s="5" t="s">
        <v>551</v>
      </c>
      <c r="I49" s="5" t="s">
        <v>552</v>
      </c>
      <c r="J49" s="7">
        <v>50201010</v>
      </c>
      <c r="K49" s="8" t="s">
        <v>551</v>
      </c>
    </row>
    <row r="50" spans="1:11" customFormat="1" ht="14.4" x14ac:dyDescent="0.3">
      <c r="A50" s="4" t="s">
        <v>672</v>
      </c>
      <c r="B50" s="4">
        <v>27835</v>
      </c>
      <c r="C50" s="4" t="s">
        <v>578</v>
      </c>
      <c r="D50" s="4" t="s">
        <v>579</v>
      </c>
      <c r="E50" s="4" t="s">
        <v>673</v>
      </c>
      <c r="F50" s="5" t="s">
        <v>550</v>
      </c>
      <c r="G50" s="6">
        <v>25401010</v>
      </c>
      <c r="H50" s="5" t="s">
        <v>551</v>
      </c>
      <c r="I50" s="5" t="s">
        <v>552</v>
      </c>
      <c r="J50" s="7">
        <v>50201010</v>
      </c>
      <c r="K50" s="8" t="s">
        <v>551</v>
      </c>
    </row>
    <row r="51" spans="1:11" customFormat="1" ht="14.4" x14ac:dyDescent="0.3">
      <c r="A51" s="4" t="s">
        <v>674</v>
      </c>
      <c r="B51" s="4">
        <v>38855</v>
      </c>
      <c r="C51" s="4" t="s">
        <v>572</v>
      </c>
      <c r="D51" s="4" t="s">
        <v>600</v>
      </c>
      <c r="E51" s="4" t="s">
        <v>675</v>
      </c>
      <c r="F51" s="5" t="s">
        <v>550</v>
      </c>
      <c r="G51" s="6">
        <v>25401010</v>
      </c>
      <c r="H51" s="5" t="s">
        <v>551</v>
      </c>
      <c r="I51" s="5" t="s">
        <v>552</v>
      </c>
      <c r="J51" s="7">
        <v>50201010</v>
      </c>
      <c r="K51" s="8" t="s">
        <v>551</v>
      </c>
    </row>
    <row r="52" spans="1:11" customFormat="1" ht="14.4" x14ac:dyDescent="0.3">
      <c r="A52" s="4" t="s">
        <v>676</v>
      </c>
      <c r="B52" s="4">
        <v>19533</v>
      </c>
      <c r="C52" s="4" t="s">
        <v>554</v>
      </c>
      <c r="D52" s="4" t="s">
        <v>555</v>
      </c>
      <c r="E52" s="4" t="s">
        <v>677</v>
      </c>
      <c r="F52" s="5" t="s">
        <v>550</v>
      </c>
      <c r="G52" s="6">
        <v>25401010</v>
      </c>
      <c r="H52" s="5" t="s">
        <v>551</v>
      </c>
      <c r="I52" s="5" t="s">
        <v>552</v>
      </c>
      <c r="J52" s="7">
        <v>50201010</v>
      </c>
      <c r="K52" s="8" t="s">
        <v>551</v>
      </c>
    </row>
    <row r="53" spans="1:11" customFormat="1" ht="14.4" x14ac:dyDescent="0.3">
      <c r="A53" s="4" t="s">
        <v>678</v>
      </c>
      <c r="B53" s="4">
        <v>758182</v>
      </c>
      <c r="C53" s="4" t="s">
        <v>572</v>
      </c>
      <c r="D53" s="4" t="s">
        <v>679</v>
      </c>
      <c r="E53" s="4" t="s">
        <v>680</v>
      </c>
      <c r="F53" s="5" t="s">
        <v>550</v>
      </c>
      <c r="G53" s="6">
        <v>25401010</v>
      </c>
      <c r="H53" s="5" t="s">
        <v>551</v>
      </c>
      <c r="I53" s="5" t="s">
        <v>552</v>
      </c>
      <c r="J53" s="7">
        <v>50201010</v>
      </c>
      <c r="K53" s="8" t="s">
        <v>551</v>
      </c>
    </row>
    <row r="54" spans="1:11" customFormat="1" ht="14.4" x14ac:dyDescent="0.3">
      <c r="A54" s="4" t="s">
        <v>681</v>
      </c>
      <c r="B54" s="4">
        <v>349087</v>
      </c>
      <c r="C54" s="4" t="s">
        <v>592</v>
      </c>
      <c r="D54" s="4" t="s">
        <v>583</v>
      </c>
      <c r="E54" s="4" t="s">
        <v>682</v>
      </c>
      <c r="F54" s="5" t="s">
        <v>550</v>
      </c>
      <c r="G54" s="6">
        <v>25401010</v>
      </c>
      <c r="H54" s="5" t="s">
        <v>551</v>
      </c>
      <c r="I54" s="5" t="s">
        <v>552</v>
      </c>
      <c r="J54" s="7">
        <v>50201010</v>
      </c>
      <c r="K54" s="8" t="s">
        <v>551</v>
      </c>
    </row>
    <row r="55" spans="1:11" customFormat="1" ht="14.4" x14ac:dyDescent="0.3">
      <c r="A55" s="4" t="s">
        <v>683</v>
      </c>
      <c r="B55" s="4">
        <v>26779</v>
      </c>
      <c r="C55" s="4" t="s">
        <v>554</v>
      </c>
      <c r="D55" s="4" t="s">
        <v>555</v>
      </c>
      <c r="E55" s="4" t="s">
        <v>684</v>
      </c>
      <c r="F55" s="5" t="s">
        <v>550</v>
      </c>
      <c r="G55" s="6">
        <v>25401010</v>
      </c>
      <c r="H55" s="5" t="s">
        <v>551</v>
      </c>
      <c r="I55" s="5" t="s">
        <v>552</v>
      </c>
      <c r="J55" s="7">
        <v>50201010</v>
      </c>
      <c r="K55" s="8" t="s">
        <v>551</v>
      </c>
    </row>
    <row r="56" spans="1:11" customFormat="1" ht="14.4" x14ac:dyDescent="0.3">
      <c r="A56" s="4" t="s">
        <v>685</v>
      </c>
      <c r="B56" s="4">
        <v>485882</v>
      </c>
      <c r="C56" s="4" t="s">
        <v>572</v>
      </c>
      <c r="D56" s="4" t="s">
        <v>679</v>
      </c>
      <c r="E56" s="4" t="s">
        <v>686</v>
      </c>
      <c r="F56" s="5" t="s">
        <v>550</v>
      </c>
      <c r="G56" s="6">
        <v>25401010</v>
      </c>
      <c r="H56" s="5" t="s">
        <v>551</v>
      </c>
      <c r="I56" s="5" t="s">
        <v>552</v>
      </c>
      <c r="J56" s="7">
        <v>50201010</v>
      </c>
      <c r="K56" s="8" t="s">
        <v>551</v>
      </c>
    </row>
    <row r="57" spans="1:11" customFormat="1" ht="14.4" x14ac:dyDescent="0.3">
      <c r="A57" s="4" t="s">
        <v>687</v>
      </c>
      <c r="B57" s="4">
        <v>571572</v>
      </c>
      <c r="C57" s="4" t="s">
        <v>621</v>
      </c>
      <c r="D57" s="4" t="s">
        <v>622</v>
      </c>
      <c r="E57" s="4" t="s">
        <v>688</v>
      </c>
      <c r="F57" s="5" t="s">
        <v>550</v>
      </c>
      <c r="G57" s="6">
        <v>25401010</v>
      </c>
      <c r="H57" s="5" t="s">
        <v>551</v>
      </c>
      <c r="I57" s="5" t="s">
        <v>552</v>
      </c>
      <c r="J57" s="7">
        <v>50201010</v>
      </c>
      <c r="K57" s="8" t="s">
        <v>551</v>
      </c>
    </row>
    <row r="58" spans="1:11" customFormat="1" ht="14.4" x14ac:dyDescent="0.3">
      <c r="A58" s="4" t="s">
        <v>689</v>
      </c>
      <c r="B58" s="4">
        <v>1010650</v>
      </c>
      <c r="C58" s="4" t="s">
        <v>596</v>
      </c>
      <c r="D58" s="4" t="s">
        <v>597</v>
      </c>
      <c r="E58" s="4" t="s">
        <v>690</v>
      </c>
      <c r="F58" s="5" t="s">
        <v>550</v>
      </c>
      <c r="G58" s="6">
        <v>25401010</v>
      </c>
      <c r="H58" s="5" t="s">
        <v>551</v>
      </c>
      <c r="I58" s="5" t="s">
        <v>552</v>
      </c>
      <c r="J58" s="7">
        <v>50201010</v>
      </c>
      <c r="K58" s="8" t="s">
        <v>551</v>
      </c>
    </row>
    <row r="59" spans="1:11" customFormat="1" ht="14.4" x14ac:dyDescent="0.3">
      <c r="A59" s="4" t="s">
        <v>691</v>
      </c>
      <c r="B59" s="4">
        <v>29867</v>
      </c>
      <c r="C59" s="4" t="s">
        <v>603</v>
      </c>
      <c r="D59" s="4" t="s">
        <v>573</v>
      </c>
      <c r="E59" s="4" t="s">
        <v>692</v>
      </c>
      <c r="F59" s="5" t="s">
        <v>550</v>
      </c>
      <c r="G59" s="6">
        <v>25401010</v>
      </c>
      <c r="H59" s="5" t="s">
        <v>551</v>
      </c>
      <c r="I59" s="5" t="s">
        <v>552</v>
      </c>
      <c r="J59" s="7">
        <v>50201010</v>
      </c>
      <c r="K59" s="8" t="s">
        <v>551</v>
      </c>
    </row>
    <row r="60" spans="1:11" customFormat="1" ht="14.4" x14ac:dyDescent="0.3">
      <c r="A60" s="4" t="s">
        <v>693</v>
      </c>
      <c r="B60" s="4">
        <v>36279</v>
      </c>
      <c r="C60" s="4" t="s">
        <v>562</v>
      </c>
      <c r="D60" s="4" t="s">
        <v>563</v>
      </c>
      <c r="E60" s="4" t="s">
        <v>694</v>
      </c>
      <c r="F60" s="5" t="s">
        <v>550</v>
      </c>
      <c r="G60" s="6">
        <v>25401010</v>
      </c>
      <c r="H60" s="5" t="s">
        <v>551</v>
      </c>
      <c r="I60" s="5" t="s">
        <v>552</v>
      </c>
      <c r="J60" s="7">
        <v>50201010</v>
      </c>
      <c r="K60" s="8" t="s">
        <v>551</v>
      </c>
    </row>
    <row r="61" spans="1:11" customFormat="1" ht="14.4" x14ac:dyDescent="0.3">
      <c r="A61" s="4" t="s">
        <v>695</v>
      </c>
      <c r="B61" s="4">
        <v>758719</v>
      </c>
      <c r="C61" s="4" t="s">
        <v>596</v>
      </c>
      <c r="D61" s="4" t="s">
        <v>573</v>
      </c>
      <c r="E61" s="4" t="s">
        <v>696</v>
      </c>
      <c r="F61" s="5" t="s">
        <v>550</v>
      </c>
      <c r="G61" s="6">
        <v>25401010</v>
      </c>
      <c r="H61" s="5" t="s">
        <v>551</v>
      </c>
      <c r="I61" s="5" t="s">
        <v>552</v>
      </c>
      <c r="J61" s="7">
        <v>50201010</v>
      </c>
      <c r="K61" s="8" t="s">
        <v>551</v>
      </c>
    </row>
    <row r="62" spans="1:11" customFormat="1" ht="14.4" x14ac:dyDescent="0.3">
      <c r="A62" s="4" t="s">
        <v>697</v>
      </c>
      <c r="B62" s="4">
        <v>4972</v>
      </c>
      <c r="C62" s="4" t="s">
        <v>603</v>
      </c>
      <c r="D62" s="4" t="s">
        <v>627</v>
      </c>
      <c r="E62" s="4" t="s">
        <v>698</v>
      </c>
      <c r="F62" s="5" t="s">
        <v>550</v>
      </c>
      <c r="G62" s="6">
        <v>25401010</v>
      </c>
      <c r="H62" s="5" t="s">
        <v>551</v>
      </c>
      <c r="I62" s="5" t="s">
        <v>552</v>
      </c>
      <c r="J62" s="7">
        <v>50201010</v>
      </c>
      <c r="K62" s="8" t="s">
        <v>551</v>
      </c>
    </row>
    <row r="63" spans="1:11" customFormat="1" ht="14.4" x14ac:dyDescent="0.3">
      <c r="A63" s="4" t="s">
        <v>699</v>
      </c>
      <c r="B63" s="4">
        <v>28857</v>
      </c>
      <c r="C63" s="4" t="s">
        <v>547</v>
      </c>
      <c r="D63" s="4" t="s">
        <v>548</v>
      </c>
      <c r="E63" s="4" t="s">
        <v>700</v>
      </c>
      <c r="F63" s="5" t="s">
        <v>550</v>
      </c>
      <c r="G63" s="6">
        <v>25401010</v>
      </c>
      <c r="H63" s="5" t="s">
        <v>551</v>
      </c>
      <c r="I63" s="5" t="s">
        <v>552</v>
      </c>
      <c r="J63" s="7">
        <v>50201010</v>
      </c>
      <c r="K63" s="8" t="s">
        <v>551</v>
      </c>
    </row>
    <row r="64" spans="1:11" customFormat="1" ht="14.4" x14ac:dyDescent="0.3">
      <c r="A64" s="4" t="s">
        <v>701</v>
      </c>
      <c r="B64" s="4">
        <v>27048</v>
      </c>
      <c r="C64" s="4" t="s">
        <v>554</v>
      </c>
      <c r="D64" s="4" t="s">
        <v>555</v>
      </c>
      <c r="E64" s="4" t="s">
        <v>702</v>
      </c>
      <c r="F64" s="5" t="s">
        <v>550</v>
      </c>
      <c r="G64" s="6">
        <v>25401010</v>
      </c>
      <c r="H64" s="5" t="s">
        <v>551</v>
      </c>
      <c r="I64" s="5" t="s">
        <v>552</v>
      </c>
      <c r="J64" s="7">
        <v>50201010</v>
      </c>
      <c r="K64" s="8" t="s">
        <v>551</v>
      </c>
    </row>
    <row r="65" spans="1:11" customFormat="1" ht="14.4" x14ac:dyDescent="0.3">
      <c r="A65" s="4" t="s">
        <v>703</v>
      </c>
      <c r="B65" s="4">
        <v>689722</v>
      </c>
      <c r="C65" s="4" t="s">
        <v>582</v>
      </c>
      <c r="D65" s="4" t="s">
        <v>583</v>
      </c>
      <c r="E65" s="4" t="s">
        <v>704</v>
      </c>
      <c r="F65" s="5" t="s">
        <v>550</v>
      </c>
      <c r="G65" s="6">
        <v>25401010</v>
      </c>
      <c r="H65" s="5" t="s">
        <v>551</v>
      </c>
      <c r="I65" s="5" t="s">
        <v>552</v>
      </c>
      <c r="J65" s="7">
        <v>50201010</v>
      </c>
      <c r="K65" s="8" t="s">
        <v>551</v>
      </c>
    </row>
    <row r="66" spans="1:11" customFormat="1" ht="14.4" x14ac:dyDescent="0.3">
      <c r="A66" s="4" t="s">
        <v>705</v>
      </c>
      <c r="B66" s="4">
        <v>34903</v>
      </c>
      <c r="C66" s="4" t="s">
        <v>547</v>
      </c>
      <c r="D66" s="4" t="s">
        <v>548</v>
      </c>
      <c r="E66" s="4" t="s">
        <v>706</v>
      </c>
      <c r="F66" s="5" t="s">
        <v>550</v>
      </c>
      <c r="G66" s="6">
        <v>25401010</v>
      </c>
      <c r="H66" s="5" t="s">
        <v>551</v>
      </c>
      <c r="I66" s="5" t="s">
        <v>552</v>
      </c>
      <c r="J66" s="7">
        <v>50201010</v>
      </c>
      <c r="K66" s="8" t="s">
        <v>551</v>
      </c>
    </row>
    <row r="67" spans="1:11" customFormat="1" ht="14.4" x14ac:dyDescent="0.3">
      <c r="A67" s="4" t="s">
        <v>707</v>
      </c>
      <c r="B67" s="4">
        <v>35978</v>
      </c>
      <c r="C67" s="4" t="s">
        <v>562</v>
      </c>
      <c r="D67" s="4" t="s">
        <v>563</v>
      </c>
      <c r="E67" s="4" t="s">
        <v>708</v>
      </c>
      <c r="F67" s="5" t="s">
        <v>550</v>
      </c>
      <c r="G67" s="6">
        <v>25401010</v>
      </c>
      <c r="H67" s="5" t="s">
        <v>551</v>
      </c>
      <c r="I67" s="5" t="s">
        <v>552</v>
      </c>
      <c r="J67" s="7">
        <v>50201010</v>
      </c>
      <c r="K67" s="8" t="s">
        <v>551</v>
      </c>
    </row>
    <row r="68" spans="1:11" customFormat="1" ht="14.4" x14ac:dyDescent="0.3">
      <c r="A68" s="4" t="s">
        <v>709</v>
      </c>
      <c r="B68" s="4">
        <v>788037</v>
      </c>
      <c r="C68" s="4" t="s">
        <v>603</v>
      </c>
      <c r="D68" s="4" t="s">
        <v>710</v>
      </c>
      <c r="E68" s="4" t="s">
        <v>711</v>
      </c>
      <c r="F68" s="5" t="s">
        <v>550</v>
      </c>
      <c r="G68" s="6">
        <v>25401010</v>
      </c>
      <c r="H68" s="5" t="s">
        <v>551</v>
      </c>
      <c r="I68" s="5" t="s">
        <v>552</v>
      </c>
      <c r="J68" s="7">
        <v>50201010</v>
      </c>
      <c r="K68" s="8" t="s">
        <v>551</v>
      </c>
    </row>
    <row r="69" spans="1:11" customFormat="1" ht="14.4" x14ac:dyDescent="0.3">
      <c r="A69" s="4" t="s">
        <v>712</v>
      </c>
      <c r="B69" s="4">
        <v>40766</v>
      </c>
      <c r="C69" s="4" t="s">
        <v>554</v>
      </c>
      <c r="D69" s="4" t="s">
        <v>555</v>
      </c>
      <c r="E69" s="4" t="s">
        <v>713</v>
      </c>
      <c r="F69" s="5" t="s">
        <v>550</v>
      </c>
      <c r="G69" s="6">
        <v>25401010</v>
      </c>
      <c r="H69" s="5" t="s">
        <v>551</v>
      </c>
      <c r="I69" s="5" t="s">
        <v>552</v>
      </c>
      <c r="J69" s="7">
        <v>50201010</v>
      </c>
      <c r="K69" s="8" t="s">
        <v>551</v>
      </c>
    </row>
    <row r="70" spans="1:11" customFormat="1" ht="14.4" x14ac:dyDescent="0.3">
      <c r="A70" s="4" t="s">
        <v>714</v>
      </c>
      <c r="B70" s="4">
        <v>750315</v>
      </c>
      <c r="C70" s="4" t="s">
        <v>562</v>
      </c>
      <c r="D70" s="4" t="s">
        <v>563</v>
      </c>
      <c r="E70" s="4" t="s">
        <v>715</v>
      </c>
      <c r="F70" s="5" t="s">
        <v>550</v>
      </c>
      <c r="G70" s="6">
        <v>25401010</v>
      </c>
      <c r="H70" s="5" t="s">
        <v>551</v>
      </c>
      <c r="I70" s="5" t="s">
        <v>552</v>
      </c>
      <c r="J70" s="7">
        <v>50201010</v>
      </c>
      <c r="K70" s="8" t="s">
        <v>551</v>
      </c>
    </row>
    <row r="71" spans="1:11" customFormat="1" ht="14.4" x14ac:dyDescent="0.3">
      <c r="A71" s="4" t="s">
        <v>716</v>
      </c>
      <c r="B71" s="4">
        <v>524837</v>
      </c>
      <c r="C71" s="4" t="s">
        <v>655</v>
      </c>
      <c r="D71" s="4" t="s">
        <v>656</v>
      </c>
      <c r="E71" s="4" t="s">
        <v>717</v>
      </c>
      <c r="F71" s="5" t="s">
        <v>550</v>
      </c>
      <c r="G71" s="6">
        <v>25401010</v>
      </c>
      <c r="H71" s="5" t="s">
        <v>551</v>
      </c>
      <c r="I71" s="5" t="s">
        <v>552</v>
      </c>
      <c r="J71" s="7">
        <v>50201010</v>
      </c>
      <c r="K71" s="8" t="s">
        <v>551</v>
      </c>
    </row>
    <row r="72" spans="1:11" customFormat="1" ht="14.4" x14ac:dyDescent="0.3">
      <c r="A72" s="4" t="s">
        <v>718</v>
      </c>
      <c r="B72" s="4">
        <v>759836</v>
      </c>
      <c r="C72" s="4" t="s">
        <v>586</v>
      </c>
      <c r="D72" s="4" t="s">
        <v>587</v>
      </c>
      <c r="E72" s="4" t="s">
        <v>719</v>
      </c>
      <c r="F72" s="5" t="s">
        <v>550</v>
      </c>
      <c r="G72" s="6">
        <v>25401010</v>
      </c>
      <c r="H72" s="5" t="s">
        <v>551</v>
      </c>
      <c r="I72" s="5" t="s">
        <v>552</v>
      </c>
      <c r="J72" s="7">
        <v>50201010</v>
      </c>
      <c r="K72" s="8" t="s">
        <v>551</v>
      </c>
    </row>
    <row r="73" spans="1:11" customFormat="1" ht="14.4" x14ac:dyDescent="0.3">
      <c r="A73" s="4" t="s">
        <v>720</v>
      </c>
      <c r="B73" s="4">
        <v>42300</v>
      </c>
      <c r="C73" s="4" t="s">
        <v>578</v>
      </c>
      <c r="D73" s="4" t="s">
        <v>579</v>
      </c>
      <c r="E73" s="4" t="s">
        <v>721</v>
      </c>
      <c r="F73" s="5" t="s">
        <v>550</v>
      </c>
      <c r="G73" s="6">
        <v>25401010</v>
      </c>
      <c r="H73" s="5" t="s">
        <v>551</v>
      </c>
      <c r="I73" s="5" t="s">
        <v>552</v>
      </c>
      <c r="J73" s="7">
        <v>50201010</v>
      </c>
      <c r="K73" s="8" t="s">
        <v>551</v>
      </c>
    </row>
    <row r="74" spans="1:11" customFormat="1" ht="14.4" x14ac:dyDescent="0.3">
      <c r="A74" s="4" t="s">
        <v>722</v>
      </c>
      <c r="B74" s="4">
        <v>20338</v>
      </c>
      <c r="C74" s="4" t="s">
        <v>603</v>
      </c>
      <c r="D74" s="4" t="s">
        <v>573</v>
      </c>
      <c r="E74" s="4" t="s">
        <v>723</v>
      </c>
      <c r="F74" s="5" t="s">
        <v>550</v>
      </c>
      <c r="G74" s="6">
        <v>25401010</v>
      </c>
      <c r="H74" s="5" t="s">
        <v>551</v>
      </c>
      <c r="I74" s="5" t="s">
        <v>552</v>
      </c>
      <c r="J74" s="7">
        <v>50201010</v>
      </c>
      <c r="K74" s="8" t="s">
        <v>551</v>
      </c>
    </row>
    <row r="75" spans="1:11" customFormat="1" ht="14.4" x14ac:dyDescent="0.3">
      <c r="A75" s="4" t="s">
        <v>724</v>
      </c>
      <c r="B75" s="4">
        <v>571377</v>
      </c>
      <c r="C75" s="4" t="s">
        <v>621</v>
      </c>
      <c r="D75" s="4" t="s">
        <v>622</v>
      </c>
      <c r="E75" s="4" t="s">
        <v>725</v>
      </c>
      <c r="F75" s="5" t="s">
        <v>550</v>
      </c>
      <c r="G75" s="6">
        <v>25401010</v>
      </c>
      <c r="H75" s="5" t="s">
        <v>551</v>
      </c>
      <c r="I75" s="5" t="s">
        <v>552</v>
      </c>
      <c r="J75" s="7">
        <v>50201010</v>
      </c>
      <c r="K75" s="8" t="s">
        <v>551</v>
      </c>
    </row>
    <row r="76" spans="1:11" customFormat="1" ht="14.4" x14ac:dyDescent="0.3">
      <c r="A76" s="4" t="s">
        <v>726</v>
      </c>
      <c r="B76" s="4">
        <v>572697</v>
      </c>
      <c r="C76" s="4" t="s">
        <v>596</v>
      </c>
      <c r="D76" s="4" t="s">
        <v>597</v>
      </c>
      <c r="E76" s="4" t="s">
        <v>727</v>
      </c>
      <c r="F76" s="5" t="s">
        <v>550</v>
      </c>
      <c r="G76" s="6">
        <v>25401010</v>
      </c>
      <c r="H76" s="5" t="s">
        <v>551</v>
      </c>
      <c r="I76" s="5" t="s">
        <v>552</v>
      </c>
      <c r="J76" s="7">
        <v>50201010</v>
      </c>
      <c r="K76" s="8" t="s">
        <v>551</v>
      </c>
    </row>
    <row r="77" spans="1:11" customFormat="1" ht="14.4" x14ac:dyDescent="0.3">
      <c r="A77" s="4" t="s">
        <v>728</v>
      </c>
      <c r="B77" s="4">
        <v>750307</v>
      </c>
      <c r="C77" s="4" t="s">
        <v>562</v>
      </c>
      <c r="D77" s="4" t="s">
        <v>563</v>
      </c>
      <c r="E77" s="4" t="s">
        <v>729</v>
      </c>
      <c r="F77" s="5" t="s">
        <v>550</v>
      </c>
      <c r="G77" s="6">
        <v>25401010</v>
      </c>
      <c r="H77" s="5" t="s">
        <v>551</v>
      </c>
      <c r="I77" s="5" t="s">
        <v>552</v>
      </c>
      <c r="J77" s="7">
        <v>50201010</v>
      </c>
      <c r="K77" s="8" t="s">
        <v>551</v>
      </c>
    </row>
    <row r="78" spans="1:11" customFormat="1" ht="14.4" x14ac:dyDescent="0.3">
      <c r="A78" s="4" t="s">
        <v>730</v>
      </c>
      <c r="B78" s="4">
        <v>210564</v>
      </c>
      <c r="C78" s="4" t="s">
        <v>596</v>
      </c>
      <c r="D78" s="4" t="s">
        <v>597</v>
      </c>
      <c r="E78" s="4" t="s">
        <v>731</v>
      </c>
      <c r="F78" s="5" t="s">
        <v>550</v>
      </c>
      <c r="G78" s="6">
        <v>25401010</v>
      </c>
      <c r="H78" s="5" t="s">
        <v>551</v>
      </c>
      <c r="I78" s="5" t="s">
        <v>552</v>
      </c>
      <c r="J78" s="7">
        <v>50201010</v>
      </c>
      <c r="K78" s="8" t="s">
        <v>551</v>
      </c>
    </row>
    <row r="79" spans="1:11" customFormat="1" ht="14.4" x14ac:dyDescent="0.3">
      <c r="A79" s="4" t="s">
        <v>732</v>
      </c>
      <c r="B79" s="4">
        <v>212441</v>
      </c>
      <c r="C79" s="4" t="s">
        <v>733</v>
      </c>
      <c r="D79" s="4" t="s">
        <v>734</v>
      </c>
      <c r="E79" s="4" t="s">
        <v>735</v>
      </c>
      <c r="F79" s="5" t="s">
        <v>550</v>
      </c>
      <c r="G79" s="6">
        <v>25401010</v>
      </c>
      <c r="H79" s="5" t="s">
        <v>551</v>
      </c>
      <c r="I79" s="5" t="s">
        <v>552</v>
      </c>
      <c r="J79" s="7">
        <v>50201010</v>
      </c>
      <c r="K79" s="8" t="s">
        <v>551</v>
      </c>
    </row>
    <row r="80" spans="1:11" customFormat="1" ht="14.4" x14ac:dyDescent="0.3">
      <c r="A80" s="4" t="s">
        <v>736</v>
      </c>
      <c r="B80" s="4">
        <v>352310</v>
      </c>
      <c r="C80" s="4" t="s">
        <v>554</v>
      </c>
      <c r="D80" s="4" t="s">
        <v>555</v>
      </c>
      <c r="E80" s="4" t="s">
        <v>737</v>
      </c>
      <c r="F80" s="5" t="s">
        <v>550</v>
      </c>
      <c r="G80" s="6">
        <v>25401010</v>
      </c>
      <c r="H80" s="5" t="s">
        <v>551</v>
      </c>
      <c r="I80" s="5" t="s">
        <v>552</v>
      </c>
      <c r="J80" s="7">
        <v>50201010</v>
      </c>
      <c r="K80" s="8" t="s">
        <v>551</v>
      </c>
    </row>
    <row r="81" spans="1:11" customFormat="1" ht="14.4" x14ac:dyDescent="0.3">
      <c r="A81" s="4" t="s">
        <v>738</v>
      </c>
      <c r="B81" s="4">
        <v>571602</v>
      </c>
      <c r="C81" s="4" t="s">
        <v>621</v>
      </c>
      <c r="D81" s="4" t="s">
        <v>646</v>
      </c>
      <c r="E81" s="4" t="s">
        <v>739</v>
      </c>
      <c r="F81" s="5" t="s">
        <v>550</v>
      </c>
      <c r="G81" s="6">
        <v>25401010</v>
      </c>
      <c r="H81" s="5" t="s">
        <v>551</v>
      </c>
      <c r="I81" s="5" t="s">
        <v>552</v>
      </c>
      <c r="J81" s="7">
        <v>50201010</v>
      </c>
      <c r="K81" s="8" t="s">
        <v>551</v>
      </c>
    </row>
    <row r="82" spans="1:11" customFormat="1" ht="14.4" x14ac:dyDescent="0.3">
      <c r="A82" s="4" t="s">
        <v>740</v>
      </c>
      <c r="B82" s="4">
        <v>44366</v>
      </c>
      <c r="C82" s="4" t="s">
        <v>603</v>
      </c>
      <c r="D82" s="4" t="s">
        <v>573</v>
      </c>
      <c r="E82" s="4" t="s">
        <v>741</v>
      </c>
      <c r="F82" s="5" t="s">
        <v>550</v>
      </c>
      <c r="G82" s="6">
        <v>25401010</v>
      </c>
      <c r="H82" s="5" t="s">
        <v>551</v>
      </c>
      <c r="I82" s="5" t="s">
        <v>552</v>
      </c>
      <c r="J82" s="7">
        <v>50201010</v>
      </c>
      <c r="K82" s="8" t="s">
        <v>551</v>
      </c>
    </row>
    <row r="83" spans="1:11" customFormat="1" ht="14.4" x14ac:dyDescent="0.3">
      <c r="A83" s="4" t="s">
        <v>742</v>
      </c>
      <c r="B83" s="4">
        <v>30916</v>
      </c>
      <c r="C83" s="4" t="s">
        <v>554</v>
      </c>
      <c r="D83" s="4" t="s">
        <v>555</v>
      </c>
      <c r="E83" s="4" t="s">
        <v>743</v>
      </c>
      <c r="F83" s="5" t="s">
        <v>550</v>
      </c>
      <c r="G83" s="6">
        <v>25401010</v>
      </c>
      <c r="H83" s="5" t="s">
        <v>551</v>
      </c>
      <c r="I83" s="5" t="s">
        <v>552</v>
      </c>
      <c r="J83" s="7">
        <v>50201010</v>
      </c>
      <c r="K83" s="8" t="s">
        <v>551</v>
      </c>
    </row>
    <row r="84" spans="1:11" customFormat="1" ht="14.4" x14ac:dyDescent="0.3">
      <c r="A84" s="4" t="s">
        <v>744</v>
      </c>
      <c r="B84" s="4">
        <v>751800</v>
      </c>
      <c r="C84" s="4" t="s">
        <v>554</v>
      </c>
      <c r="D84" s="4" t="s">
        <v>555</v>
      </c>
      <c r="E84" s="4" t="s">
        <v>745</v>
      </c>
      <c r="F84" s="5" t="s">
        <v>550</v>
      </c>
      <c r="G84" s="6">
        <v>25401010</v>
      </c>
      <c r="H84" s="5" t="s">
        <v>551</v>
      </c>
      <c r="I84" s="5" t="s">
        <v>552</v>
      </c>
      <c r="J84" s="7">
        <v>50201010</v>
      </c>
      <c r="K84" s="8" t="s">
        <v>551</v>
      </c>
    </row>
    <row r="85" spans="1:11" customFormat="1" ht="14.4" x14ac:dyDescent="0.3">
      <c r="A85" s="4" t="s">
        <v>746</v>
      </c>
      <c r="B85" s="4">
        <v>4719</v>
      </c>
      <c r="C85" s="4" t="s">
        <v>603</v>
      </c>
      <c r="D85" s="4" t="s">
        <v>627</v>
      </c>
      <c r="E85" s="4" t="s">
        <v>747</v>
      </c>
      <c r="F85" s="5" t="s">
        <v>550</v>
      </c>
      <c r="G85" s="6">
        <v>25401010</v>
      </c>
      <c r="H85" s="5" t="s">
        <v>551</v>
      </c>
      <c r="I85" s="5" t="s">
        <v>552</v>
      </c>
      <c r="J85" s="7">
        <v>50201010</v>
      </c>
      <c r="K85" s="8" t="s">
        <v>551</v>
      </c>
    </row>
    <row r="86" spans="1:11" customFormat="1" ht="14.4" x14ac:dyDescent="0.3">
      <c r="A86" s="4" t="s">
        <v>748</v>
      </c>
      <c r="B86" s="4">
        <v>464627</v>
      </c>
      <c r="C86" s="4" t="s">
        <v>582</v>
      </c>
      <c r="D86" s="4" t="s">
        <v>583</v>
      </c>
      <c r="E86" s="4" t="s">
        <v>749</v>
      </c>
      <c r="F86" s="5" t="s">
        <v>550</v>
      </c>
      <c r="G86" s="6">
        <v>25401010</v>
      </c>
      <c r="H86" s="5" t="s">
        <v>551</v>
      </c>
      <c r="I86" s="5" t="s">
        <v>552</v>
      </c>
      <c r="J86" s="7">
        <v>50201010</v>
      </c>
      <c r="K86" s="8" t="s">
        <v>551</v>
      </c>
    </row>
    <row r="87" spans="1:11" customFormat="1" ht="14.4" x14ac:dyDescent="0.3">
      <c r="A87" s="4" t="s">
        <v>750</v>
      </c>
      <c r="B87" s="4">
        <v>42240</v>
      </c>
      <c r="C87" s="4" t="s">
        <v>562</v>
      </c>
      <c r="D87" s="4" t="s">
        <v>563</v>
      </c>
      <c r="E87" s="4" t="s">
        <v>751</v>
      </c>
      <c r="F87" s="5" t="s">
        <v>550</v>
      </c>
      <c r="G87" s="6">
        <v>25401010</v>
      </c>
      <c r="H87" s="5" t="s">
        <v>551</v>
      </c>
      <c r="I87" s="5" t="s">
        <v>552</v>
      </c>
      <c r="J87" s="7">
        <v>50201010</v>
      </c>
      <c r="K87" s="8" t="s">
        <v>551</v>
      </c>
    </row>
    <row r="88" spans="1:11" customFormat="1" ht="14.4" x14ac:dyDescent="0.3">
      <c r="A88" s="4" t="s">
        <v>752</v>
      </c>
      <c r="B88" s="4">
        <v>18494</v>
      </c>
      <c r="C88" s="4" t="s">
        <v>596</v>
      </c>
      <c r="D88" s="4" t="s">
        <v>597</v>
      </c>
      <c r="E88" s="4" t="s">
        <v>753</v>
      </c>
      <c r="F88" s="5" t="s">
        <v>550</v>
      </c>
      <c r="G88" s="6">
        <v>25401010</v>
      </c>
      <c r="H88" s="5" t="s">
        <v>551</v>
      </c>
      <c r="I88" s="5" t="s">
        <v>552</v>
      </c>
      <c r="J88" s="7">
        <v>50201010</v>
      </c>
      <c r="K88" s="8" t="s">
        <v>551</v>
      </c>
    </row>
    <row r="89" spans="1:11" customFormat="1" ht="14.4" x14ac:dyDescent="0.3">
      <c r="A89" s="4" t="s">
        <v>754</v>
      </c>
      <c r="B89" s="4">
        <v>486717</v>
      </c>
      <c r="C89" s="4" t="s">
        <v>586</v>
      </c>
      <c r="D89" s="4" t="s">
        <v>587</v>
      </c>
      <c r="E89" s="4" t="s">
        <v>755</v>
      </c>
      <c r="F89" s="5" t="s">
        <v>550</v>
      </c>
      <c r="G89" s="6">
        <v>25401010</v>
      </c>
      <c r="H89" s="5" t="s">
        <v>551</v>
      </c>
      <c r="I89" s="5" t="s">
        <v>552</v>
      </c>
      <c r="J89" s="7">
        <v>50201010</v>
      </c>
      <c r="K89" s="8" t="s">
        <v>551</v>
      </c>
    </row>
    <row r="90" spans="1:11" customFormat="1" ht="14.4" x14ac:dyDescent="0.3">
      <c r="A90" s="4" t="s">
        <v>756</v>
      </c>
      <c r="B90" s="4">
        <v>358512</v>
      </c>
      <c r="C90" s="4" t="s">
        <v>757</v>
      </c>
      <c r="D90" s="4" t="s">
        <v>758</v>
      </c>
      <c r="E90" s="4" t="s">
        <v>759</v>
      </c>
      <c r="F90" s="5" t="s">
        <v>550</v>
      </c>
      <c r="G90" s="6">
        <v>25401010</v>
      </c>
      <c r="H90" s="5" t="s">
        <v>551</v>
      </c>
      <c r="I90" s="5" t="s">
        <v>552</v>
      </c>
      <c r="J90" s="7">
        <v>50201010</v>
      </c>
      <c r="K90" s="8" t="s">
        <v>551</v>
      </c>
    </row>
    <row r="91" spans="1:11" customFormat="1" ht="14.4" x14ac:dyDescent="0.3">
      <c r="A91" s="4" t="s">
        <v>760</v>
      </c>
      <c r="B91" s="4">
        <v>506</v>
      </c>
      <c r="C91" s="4" t="s">
        <v>547</v>
      </c>
      <c r="D91" s="4" t="s">
        <v>548</v>
      </c>
      <c r="E91" s="4" t="s">
        <v>761</v>
      </c>
      <c r="F91" s="5" t="s">
        <v>550</v>
      </c>
      <c r="G91" s="6">
        <v>25401010</v>
      </c>
      <c r="H91" s="5" t="s">
        <v>551</v>
      </c>
      <c r="I91" s="5" t="s">
        <v>552</v>
      </c>
      <c r="J91" s="7">
        <v>50201010</v>
      </c>
      <c r="K91" s="8" t="s">
        <v>551</v>
      </c>
    </row>
    <row r="92" spans="1:11" customFormat="1" ht="14.4" x14ac:dyDescent="0.3">
      <c r="A92" s="4" t="s">
        <v>762</v>
      </c>
      <c r="B92" s="4">
        <v>573767</v>
      </c>
      <c r="C92" s="4" t="s">
        <v>582</v>
      </c>
      <c r="D92" s="4" t="s">
        <v>583</v>
      </c>
      <c r="E92" s="4" t="s">
        <v>763</v>
      </c>
      <c r="F92" s="5" t="s">
        <v>550</v>
      </c>
      <c r="G92" s="6">
        <v>25401010</v>
      </c>
      <c r="H92" s="5" t="s">
        <v>551</v>
      </c>
      <c r="I92" s="5" t="s">
        <v>552</v>
      </c>
      <c r="J92" s="7">
        <v>50201010</v>
      </c>
      <c r="K92" s="8" t="s">
        <v>551</v>
      </c>
    </row>
    <row r="93" spans="1:11" customFormat="1" ht="14.4" x14ac:dyDescent="0.3">
      <c r="A93" s="4" t="s">
        <v>764</v>
      </c>
      <c r="B93" s="4">
        <v>291359</v>
      </c>
      <c r="C93" s="4" t="s">
        <v>765</v>
      </c>
      <c r="D93" s="4" t="s">
        <v>766</v>
      </c>
      <c r="E93" s="4" t="s">
        <v>767</v>
      </c>
      <c r="F93" s="5" t="s">
        <v>550</v>
      </c>
      <c r="G93" s="6">
        <v>25401010</v>
      </c>
      <c r="H93" s="5" t="s">
        <v>551</v>
      </c>
      <c r="I93" s="5" t="s">
        <v>552</v>
      </c>
      <c r="J93" s="7">
        <v>50201010</v>
      </c>
      <c r="K93" s="8" t="s">
        <v>551</v>
      </c>
    </row>
    <row r="94" spans="1:11" customFormat="1" ht="14.4" x14ac:dyDescent="0.3">
      <c r="A94" s="4" t="s">
        <v>768</v>
      </c>
      <c r="B94" s="4">
        <v>6837</v>
      </c>
      <c r="C94" s="4" t="s">
        <v>596</v>
      </c>
      <c r="D94" s="4" t="s">
        <v>597</v>
      </c>
      <c r="E94" s="4" t="s">
        <v>769</v>
      </c>
      <c r="F94" s="5" t="s">
        <v>550</v>
      </c>
      <c r="G94" s="6">
        <v>25401010</v>
      </c>
      <c r="H94" s="5" t="s">
        <v>551</v>
      </c>
      <c r="I94" s="5" t="s">
        <v>552</v>
      </c>
      <c r="J94" s="7">
        <v>50201010</v>
      </c>
      <c r="K94" s="8" t="s">
        <v>551</v>
      </c>
    </row>
    <row r="95" spans="1:11" customFormat="1" ht="14.4" x14ac:dyDescent="0.3">
      <c r="A95" s="4" t="s">
        <v>770</v>
      </c>
      <c r="B95" s="4">
        <v>35704</v>
      </c>
      <c r="C95" s="4" t="s">
        <v>562</v>
      </c>
      <c r="D95" s="4" t="s">
        <v>563</v>
      </c>
      <c r="E95" s="4" t="s">
        <v>771</v>
      </c>
      <c r="F95" s="5" t="s">
        <v>550</v>
      </c>
      <c r="G95" s="6">
        <v>25401010</v>
      </c>
      <c r="H95" s="5" t="s">
        <v>551</v>
      </c>
      <c r="I95" s="5" t="s">
        <v>552</v>
      </c>
      <c r="J95" s="7">
        <v>50201010</v>
      </c>
      <c r="K95" s="8" t="s">
        <v>551</v>
      </c>
    </row>
    <row r="96" spans="1:11" customFormat="1" ht="14.4" x14ac:dyDescent="0.3">
      <c r="A96" s="4" t="s">
        <v>772</v>
      </c>
      <c r="B96" s="4">
        <v>763462</v>
      </c>
      <c r="C96" s="4" t="s">
        <v>572</v>
      </c>
      <c r="D96" s="4" t="s">
        <v>679</v>
      </c>
      <c r="E96" s="4" t="s">
        <v>773</v>
      </c>
      <c r="F96" s="5" t="s">
        <v>550</v>
      </c>
      <c r="G96" s="6">
        <v>25401010</v>
      </c>
      <c r="H96" s="5" t="s">
        <v>551</v>
      </c>
      <c r="I96" s="5" t="s">
        <v>552</v>
      </c>
      <c r="J96" s="7">
        <v>50201010</v>
      </c>
      <c r="K96" s="8" t="s">
        <v>551</v>
      </c>
    </row>
    <row r="97" spans="1:11" customFormat="1" ht="14.4" x14ac:dyDescent="0.3">
      <c r="A97" s="4" t="s">
        <v>774</v>
      </c>
      <c r="B97" s="4">
        <v>466387</v>
      </c>
      <c r="C97" s="4" t="s">
        <v>572</v>
      </c>
      <c r="D97" s="4" t="s">
        <v>679</v>
      </c>
      <c r="E97" s="4" t="s">
        <v>775</v>
      </c>
      <c r="F97" s="5" t="s">
        <v>550</v>
      </c>
      <c r="G97" s="6">
        <v>25401010</v>
      </c>
      <c r="H97" s="5" t="s">
        <v>551</v>
      </c>
      <c r="I97" s="5" t="s">
        <v>552</v>
      </c>
      <c r="J97" s="7">
        <v>50201010</v>
      </c>
      <c r="K97" s="8" t="s">
        <v>551</v>
      </c>
    </row>
    <row r="98" spans="1:11" customFormat="1" ht="14.4" x14ac:dyDescent="0.3">
      <c r="A98" s="4" t="s">
        <v>776</v>
      </c>
      <c r="B98" s="4">
        <v>267853</v>
      </c>
      <c r="C98" s="4" t="s">
        <v>572</v>
      </c>
      <c r="D98" s="4" t="s">
        <v>597</v>
      </c>
      <c r="E98" s="4" t="s">
        <v>777</v>
      </c>
      <c r="F98" s="5" t="s">
        <v>550</v>
      </c>
      <c r="G98" s="6">
        <v>25401010</v>
      </c>
      <c r="H98" s="5" t="s">
        <v>551</v>
      </c>
      <c r="I98" s="5" t="s">
        <v>552</v>
      </c>
      <c r="J98" s="7">
        <v>50201010</v>
      </c>
      <c r="K98" s="8" t="s">
        <v>551</v>
      </c>
    </row>
    <row r="99" spans="1:11" customFormat="1" ht="14.4" x14ac:dyDescent="0.3">
      <c r="A99" s="4" t="s">
        <v>778</v>
      </c>
      <c r="B99" s="4">
        <v>65416</v>
      </c>
      <c r="C99" s="4" t="s">
        <v>572</v>
      </c>
      <c r="D99" s="4" t="s">
        <v>600</v>
      </c>
      <c r="E99" s="4" t="s">
        <v>779</v>
      </c>
      <c r="F99" s="5" t="s">
        <v>550</v>
      </c>
      <c r="G99" s="6">
        <v>25401010</v>
      </c>
      <c r="H99" s="5" t="s">
        <v>551</v>
      </c>
      <c r="I99" s="5" t="s">
        <v>552</v>
      </c>
      <c r="J99" s="7">
        <v>50201010</v>
      </c>
      <c r="K99" s="8" t="s">
        <v>551</v>
      </c>
    </row>
    <row r="100" spans="1:11" customFormat="1" ht="14.4" x14ac:dyDescent="0.3">
      <c r="A100" s="4" t="s">
        <v>780</v>
      </c>
      <c r="B100" s="4">
        <v>744297</v>
      </c>
      <c r="C100" s="4" t="s">
        <v>572</v>
      </c>
      <c r="D100" s="4" t="s">
        <v>600</v>
      </c>
      <c r="E100" s="4" t="s">
        <v>781</v>
      </c>
      <c r="F100" s="5" t="s">
        <v>550</v>
      </c>
      <c r="G100" s="6">
        <v>25401010</v>
      </c>
      <c r="H100" s="5" t="s">
        <v>551</v>
      </c>
      <c r="I100" s="5" t="s">
        <v>552</v>
      </c>
      <c r="J100" s="7">
        <v>50201010</v>
      </c>
      <c r="K100" s="8" t="s">
        <v>551</v>
      </c>
    </row>
    <row r="101" spans="1:11" customFormat="1" ht="14.4" x14ac:dyDescent="0.3">
      <c r="A101" s="4" t="s">
        <v>782</v>
      </c>
      <c r="B101" s="4">
        <v>346305</v>
      </c>
      <c r="C101" s="4" t="s">
        <v>572</v>
      </c>
      <c r="D101" s="4" t="s">
        <v>600</v>
      </c>
      <c r="E101" s="4" t="s">
        <v>783</v>
      </c>
      <c r="F101" s="5" t="s">
        <v>550</v>
      </c>
      <c r="G101" s="6">
        <v>25401010</v>
      </c>
      <c r="H101" s="5" t="s">
        <v>551</v>
      </c>
      <c r="I101" s="5" t="s">
        <v>552</v>
      </c>
      <c r="J101" s="7">
        <v>50201010</v>
      </c>
      <c r="K101" s="8" t="s">
        <v>551</v>
      </c>
    </row>
    <row r="102" spans="1:11" x14ac:dyDescent="0.25">
      <c r="A102" s="4" t="s">
        <v>784</v>
      </c>
      <c r="B102" s="4">
        <v>56232</v>
      </c>
      <c r="C102" s="4" t="s">
        <v>572</v>
      </c>
      <c r="D102" s="4" t="s">
        <v>597</v>
      </c>
      <c r="E102" s="4" t="s">
        <v>785</v>
      </c>
      <c r="F102" s="5" t="s">
        <v>550</v>
      </c>
      <c r="G102" s="6">
        <v>25401010</v>
      </c>
      <c r="H102" s="5" t="s">
        <v>551</v>
      </c>
      <c r="I102" s="5" t="s">
        <v>552</v>
      </c>
      <c r="J102" s="7">
        <v>50201010</v>
      </c>
      <c r="K102" s="8" t="s">
        <v>551</v>
      </c>
    </row>
    <row r="103" spans="1:11" customFormat="1" ht="14.4" x14ac:dyDescent="0.3">
      <c r="A103" s="4" t="s">
        <v>786</v>
      </c>
      <c r="B103" s="4">
        <v>327971</v>
      </c>
      <c r="C103" s="4" t="s">
        <v>733</v>
      </c>
      <c r="D103" s="4" t="s">
        <v>734</v>
      </c>
      <c r="E103" s="4" t="s">
        <v>787</v>
      </c>
      <c r="F103" s="5" t="s">
        <v>550</v>
      </c>
      <c r="G103" s="6">
        <v>25401010</v>
      </c>
      <c r="H103" s="5" t="s">
        <v>551</v>
      </c>
      <c r="I103" s="5" t="s">
        <v>552</v>
      </c>
      <c r="J103" s="7">
        <v>50201010</v>
      </c>
      <c r="K103" s="8" t="s">
        <v>551</v>
      </c>
    </row>
    <row r="104" spans="1:11" customFormat="1" ht="14.4" x14ac:dyDescent="0.3">
      <c r="A104" s="4" t="s">
        <v>788</v>
      </c>
      <c r="B104" s="4">
        <v>360312</v>
      </c>
      <c r="C104" s="4" t="s">
        <v>568</v>
      </c>
      <c r="D104" s="4" t="s">
        <v>608</v>
      </c>
      <c r="E104" s="4" t="s">
        <v>789</v>
      </c>
      <c r="F104" s="5" t="s">
        <v>550</v>
      </c>
      <c r="G104" s="6">
        <v>25401010</v>
      </c>
      <c r="H104" s="5" t="s">
        <v>551</v>
      </c>
      <c r="I104" s="5" t="s">
        <v>552</v>
      </c>
      <c r="J104" s="7">
        <v>50201010</v>
      </c>
      <c r="K104" s="8" t="s">
        <v>551</v>
      </c>
    </row>
    <row r="105" spans="1:11" customFormat="1" ht="14.4" x14ac:dyDescent="0.3">
      <c r="A105" s="4" t="s">
        <v>790</v>
      </c>
      <c r="B105" s="4">
        <v>710622</v>
      </c>
      <c r="C105" s="4" t="s">
        <v>603</v>
      </c>
      <c r="D105" s="4" t="s">
        <v>573</v>
      </c>
      <c r="E105" s="4" t="s">
        <v>791</v>
      </c>
      <c r="F105" s="5" t="s">
        <v>550</v>
      </c>
      <c r="G105" s="6">
        <v>25401010</v>
      </c>
      <c r="H105" s="5" t="s">
        <v>551</v>
      </c>
      <c r="I105" s="5" t="s">
        <v>552</v>
      </c>
      <c r="J105" s="7">
        <v>50201010</v>
      </c>
      <c r="K105" s="8" t="s">
        <v>551</v>
      </c>
    </row>
    <row r="106" spans="1:11" customFormat="1" ht="14.4" x14ac:dyDescent="0.3">
      <c r="A106" s="4" t="s">
        <v>792</v>
      </c>
      <c r="B106" s="4">
        <v>51411</v>
      </c>
      <c r="C106" s="4" t="s">
        <v>603</v>
      </c>
      <c r="D106" s="4" t="s">
        <v>573</v>
      </c>
      <c r="E106" s="4" t="s">
        <v>793</v>
      </c>
      <c r="F106" s="5" t="s">
        <v>550</v>
      </c>
      <c r="G106" s="6">
        <v>25401010</v>
      </c>
      <c r="H106" s="5" t="s">
        <v>551</v>
      </c>
      <c r="I106" s="5" t="s">
        <v>552</v>
      </c>
      <c r="J106" s="7">
        <v>50201010</v>
      </c>
      <c r="K106" s="8" t="s">
        <v>551</v>
      </c>
    </row>
    <row r="107" spans="1:11" customFormat="1" ht="14.4" x14ac:dyDescent="0.3">
      <c r="A107" s="4" t="s">
        <v>794</v>
      </c>
      <c r="B107" s="4">
        <v>213301</v>
      </c>
      <c r="C107" s="4" t="s">
        <v>572</v>
      </c>
      <c r="D107" s="4" t="s">
        <v>600</v>
      </c>
      <c r="E107" s="4" t="s">
        <v>795</v>
      </c>
      <c r="F107" s="5" t="s">
        <v>550</v>
      </c>
      <c r="G107" s="6">
        <v>25401010</v>
      </c>
      <c r="H107" s="5" t="s">
        <v>551</v>
      </c>
      <c r="I107" s="5" t="s">
        <v>552</v>
      </c>
      <c r="J107" s="7">
        <v>50201010</v>
      </c>
      <c r="K107" s="8" t="s">
        <v>551</v>
      </c>
    </row>
    <row r="108" spans="1:11" customFormat="1" ht="14.4" x14ac:dyDescent="0.3">
      <c r="A108" s="4" t="s">
        <v>796</v>
      </c>
      <c r="B108" s="4">
        <v>3017</v>
      </c>
      <c r="C108" s="4" t="s">
        <v>554</v>
      </c>
      <c r="D108" s="4" t="s">
        <v>555</v>
      </c>
      <c r="E108" s="4" t="s">
        <v>797</v>
      </c>
      <c r="F108" s="5" t="s">
        <v>550</v>
      </c>
      <c r="G108" s="6">
        <v>25401010</v>
      </c>
      <c r="H108" s="5" t="s">
        <v>551</v>
      </c>
      <c r="I108" s="5" t="s">
        <v>552</v>
      </c>
      <c r="J108" s="7">
        <v>50201010</v>
      </c>
      <c r="K108" s="8" t="s">
        <v>551</v>
      </c>
    </row>
    <row r="109" spans="1:11" customFormat="1" ht="14.4" x14ac:dyDescent="0.3">
      <c r="A109" s="4" t="s">
        <v>798</v>
      </c>
      <c r="B109" s="4">
        <v>226542</v>
      </c>
      <c r="C109" s="4" t="s">
        <v>799</v>
      </c>
      <c r="D109" s="4" t="s">
        <v>800</v>
      </c>
      <c r="E109" s="4" t="s">
        <v>801</v>
      </c>
      <c r="F109" s="5" t="s">
        <v>550</v>
      </c>
      <c r="G109" s="6">
        <v>25401010</v>
      </c>
      <c r="H109" s="5" t="s">
        <v>551</v>
      </c>
      <c r="I109" s="5" t="s">
        <v>552</v>
      </c>
      <c r="J109" s="7">
        <v>50201010</v>
      </c>
      <c r="K109" s="8" t="s">
        <v>551</v>
      </c>
    </row>
    <row r="110" spans="1:11" customFormat="1" ht="14.4" x14ac:dyDescent="0.3">
      <c r="A110" s="4" t="s">
        <v>802</v>
      </c>
      <c r="B110" s="4">
        <v>225892</v>
      </c>
      <c r="C110" s="4" t="s">
        <v>554</v>
      </c>
      <c r="D110" s="4" t="s">
        <v>555</v>
      </c>
      <c r="E110" s="4" t="s">
        <v>803</v>
      </c>
      <c r="F110" s="5" t="s">
        <v>550</v>
      </c>
      <c r="G110" s="6">
        <v>25401010</v>
      </c>
      <c r="H110" s="5" t="s">
        <v>551</v>
      </c>
      <c r="I110" s="5" t="s">
        <v>552</v>
      </c>
      <c r="J110" s="7">
        <v>50201010</v>
      </c>
      <c r="K110" s="8" t="s">
        <v>551</v>
      </c>
    </row>
    <row r="111" spans="1:11" customFormat="1" ht="14.4" x14ac:dyDescent="0.3">
      <c r="A111" s="4" t="s">
        <v>804</v>
      </c>
      <c r="B111" s="4">
        <v>352300</v>
      </c>
      <c r="C111" s="4" t="s">
        <v>805</v>
      </c>
      <c r="D111" s="4" t="s">
        <v>555</v>
      </c>
      <c r="E111" s="4" t="s">
        <v>806</v>
      </c>
      <c r="F111" s="5" t="s">
        <v>550</v>
      </c>
      <c r="G111" s="6">
        <v>25401010</v>
      </c>
      <c r="H111" s="5" t="s">
        <v>551</v>
      </c>
      <c r="I111" s="5" t="s">
        <v>552</v>
      </c>
      <c r="J111" s="7">
        <v>50201010</v>
      </c>
      <c r="K111" s="8" t="s">
        <v>551</v>
      </c>
    </row>
    <row r="112" spans="1:11" customFormat="1" ht="14.4" x14ac:dyDescent="0.3">
      <c r="A112" s="4" t="s">
        <v>807</v>
      </c>
      <c r="B112" s="4">
        <v>30914</v>
      </c>
      <c r="C112" s="4" t="s">
        <v>554</v>
      </c>
      <c r="D112" s="4" t="s">
        <v>555</v>
      </c>
      <c r="E112" s="4" t="s">
        <v>808</v>
      </c>
      <c r="F112" s="5" t="s">
        <v>550</v>
      </c>
      <c r="G112" s="6">
        <v>25401010</v>
      </c>
      <c r="H112" s="5" t="s">
        <v>551</v>
      </c>
      <c r="I112" s="5" t="s">
        <v>552</v>
      </c>
      <c r="J112" s="7">
        <v>50201010</v>
      </c>
      <c r="K112" s="8" t="s">
        <v>551</v>
      </c>
    </row>
    <row r="113" spans="1:11" customFormat="1" ht="14.4" x14ac:dyDescent="0.3">
      <c r="A113" s="4" t="s">
        <v>809</v>
      </c>
      <c r="B113" s="4">
        <v>209295</v>
      </c>
      <c r="C113" s="4" t="s">
        <v>810</v>
      </c>
      <c r="D113" s="4" t="s">
        <v>811</v>
      </c>
      <c r="E113" s="4" t="s">
        <v>812</v>
      </c>
      <c r="F113" s="5" t="s">
        <v>550</v>
      </c>
      <c r="G113" s="6">
        <v>25401010</v>
      </c>
      <c r="H113" s="5" t="s">
        <v>551</v>
      </c>
      <c r="I113" s="5" t="s">
        <v>552</v>
      </c>
      <c r="J113" s="7">
        <v>50201010</v>
      </c>
      <c r="K113" s="8" t="s">
        <v>551</v>
      </c>
    </row>
    <row r="114" spans="1:11" customFormat="1" ht="14.4" x14ac:dyDescent="0.3">
      <c r="A114" s="4" t="s">
        <v>813</v>
      </c>
      <c r="B114" s="4">
        <v>32059</v>
      </c>
      <c r="C114" s="4" t="s">
        <v>562</v>
      </c>
      <c r="D114" s="4" t="s">
        <v>563</v>
      </c>
      <c r="E114" s="4" t="s">
        <v>814</v>
      </c>
      <c r="F114" s="5" t="s">
        <v>550</v>
      </c>
      <c r="G114" s="6">
        <v>25401010</v>
      </c>
      <c r="H114" s="5" t="s">
        <v>551</v>
      </c>
      <c r="I114" s="5" t="s">
        <v>552</v>
      </c>
      <c r="J114" s="7">
        <v>50201010</v>
      </c>
      <c r="K114" s="8" t="s">
        <v>551</v>
      </c>
    </row>
    <row r="115" spans="1:11" customFormat="1" ht="14.4" x14ac:dyDescent="0.3">
      <c r="A115" s="4" t="s">
        <v>815</v>
      </c>
      <c r="B115" s="4">
        <v>65939</v>
      </c>
      <c r="C115" s="4" t="s">
        <v>562</v>
      </c>
      <c r="D115" s="4" t="s">
        <v>563</v>
      </c>
      <c r="E115" s="4" t="s">
        <v>816</v>
      </c>
      <c r="F115" s="5" t="s">
        <v>550</v>
      </c>
      <c r="G115" s="6">
        <v>25401010</v>
      </c>
      <c r="H115" s="5" t="s">
        <v>551</v>
      </c>
      <c r="I115" s="5" t="s">
        <v>552</v>
      </c>
      <c r="J115" s="7">
        <v>50201010</v>
      </c>
      <c r="K115" s="8" t="s">
        <v>551</v>
      </c>
    </row>
    <row r="116" spans="1:11" customFormat="1" ht="14.4" x14ac:dyDescent="0.3">
      <c r="A116" s="4" t="s">
        <v>817</v>
      </c>
      <c r="B116" s="4">
        <v>43668</v>
      </c>
      <c r="C116" s="4" t="s">
        <v>562</v>
      </c>
      <c r="D116" s="4" t="s">
        <v>563</v>
      </c>
      <c r="E116" s="4" t="s">
        <v>818</v>
      </c>
      <c r="F116" s="5" t="s">
        <v>550</v>
      </c>
      <c r="G116" s="6">
        <v>25401010</v>
      </c>
      <c r="H116" s="5" t="s">
        <v>551</v>
      </c>
      <c r="I116" s="5" t="s">
        <v>552</v>
      </c>
      <c r="J116" s="7">
        <v>50201010</v>
      </c>
      <c r="K116" s="8" t="s">
        <v>551</v>
      </c>
    </row>
    <row r="117" spans="1:11" customFormat="1" ht="14.4" x14ac:dyDescent="0.3">
      <c r="A117" s="4" t="s">
        <v>819</v>
      </c>
      <c r="B117" s="4">
        <v>33898</v>
      </c>
      <c r="C117" s="4" t="s">
        <v>562</v>
      </c>
      <c r="D117" s="4" t="s">
        <v>563</v>
      </c>
      <c r="E117" s="4" t="s">
        <v>820</v>
      </c>
      <c r="F117" s="5" t="s">
        <v>550</v>
      </c>
      <c r="G117" s="6">
        <v>25401010</v>
      </c>
      <c r="H117" s="5" t="s">
        <v>551</v>
      </c>
      <c r="I117" s="5" t="s">
        <v>552</v>
      </c>
      <c r="J117" s="7">
        <v>50201010</v>
      </c>
      <c r="K117" s="8" t="s">
        <v>551</v>
      </c>
    </row>
    <row r="118" spans="1:11" customFormat="1" ht="14.4" x14ac:dyDescent="0.3">
      <c r="A118" s="4" t="s">
        <v>821</v>
      </c>
      <c r="B118" s="4">
        <v>312685</v>
      </c>
      <c r="C118" s="4" t="s">
        <v>586</v>
      </c>
      <c r="D118" s="4" t="s">
        <v>587</v>
      </c>
      <c r="E118" s="4" t="s">
        <v>822</v>
      </c>
      <c r="F118" s="5" t="s">
        <v>550</v>
      </c>
      <c r="G118" s="6">
        <v>25401010</v>
      </c>
      <c r="H118" s="5" t="s">
        <v>551</v>
      </c>
      <c r="I118" s="5" t="s">
        <v>552</v>
      </c>
      <c r="J118" s="7">
        <v>50201010</v>
      </c>
      <c r="K118" s="8" t="s">
        <v>551</v>
      </c>
    </row>
    <row r="119" spans="1:11" customFormat="1" ht="14.4" x14ac:dyDescent="0.3">
      <c r="A119" s="4" t="s">
        <v>823</v>
      </c>
      <c r="B119" s="4">
        <v>355477</v>
      </c>
      <c r="C119" s="4" t="s">
        <v>572</v>
      </c>
      <c r="D119" s="4" t="s">
        <v>597</v>
      </c>
      <c r="E119" s="4" t="s">
        <v>824</v>
      </c>
      <c r="F119" s="5" t="s">
        <v>550</v>
      </c>
      <c r="G119" s="6">
        <v>25401010</v>
      </c>
      <c r="H119" s="5" t="s">
        <v>551</v>
      </c>
      <c r="I119" s="5" t="s">
        <v>552</v>
      </c>
      <c r="J119" s="7">
        <v>50201010</v>
      </c>
      <c r="K119" s="8" t="s">
        <v>551</v>
      </c>
    </row>
    <row r="120" spans="1:11" customFormat="1" ht="14.4" x14ac:dyDescent="0.3">
      <c r="A120" s="4" t="s">
        <v>825</v>
      </c>
      <c r="B120" s="4">
        <v>291481</v>
      </c>
      <c r="C120" s="4" t="s">
        <v>596</v>
      </c>
      <c r="D120" s="4" t="s">
        <v>597</v>
      </c>
      <c r="E120" s="4" t="s">
        <v>826</v>
      </c>
      <c r="F120" s="5" t="s">
        <v>550</v>
      </c>
      <c r="G120" s="6">
        <v>25401010</v>
      </c>
      <c r="H120" s="5" t="s">
        <v>551</v>
      </c>
      <c r="I120" s="5" t="s">
        <v>552</v>
      </c>
      <c r="J120" s="7">
        <v>50201010</v>
      </c>
      <c r="K120" s="8" t="s">
        <v>551</v>
      </c>
    </row>
    <row r="121" spans="1:11" customFormat="1" ht="14.4" x14ac:dyDescent="0.3">
      <c r="A121" s="4" t="s">
        <v>827</v>
      </c>
      <c r="B121" s="4">
        <v>15219</v>
      </c>
      <c r="C121" s="4" t="s">
        <v>582</v>
      </c>
      <c r="D121" s="4" t="s">
        <v>583</v>
      </c>
      <c r="E121" s="4" t="s">
        <v>828</v>
      </c>
      <c r="F121" s="5" t="s">
        <v>550</v>
      </c>
      <c r="G121" s="6">
        <v>25401010</v>
      </c>
      <c r="H121" s="5" t="s">
        <v>551</v>
      </c>
      <c r="I121" s="5" t="s">
        <v>552</v>
      </c>
      <c r="J121" s="7">
        <v>50201010</v>
      </c>
      <c r="K121" s="8" t="s">
        <v>551</v>
      </c>
    </row>
    <row r="122" spans="1:11" customFormat="1" ht="14.4" x14ac:dyDescent="0.3">
      <c r="A122" s="4" t="s">
        <v>829</v>
      </c>
      <c r="B122" s="4">
        <v>2902</v>
      </c>
      <c r="C122" s="4" t="s">
        <v>554</v>
      </c>
      <c r="D122" s="4" t="s">
        <v>555</v>
      </c>
      <c r="E122" s="4" t="s">
        <v>828</v>
      </c>
      <c r="F122" s="5" t="s">
        <v>550</v>
      </c>
      <c r="G122" s="6">
        <v>25401010</v>
      </c>
      <c r="H122" s="5" t="s">
        <v>551</v>
      </c>
      <c r="I122" s="5" t="s">
        <v>552</v>
      </c>
      <c r="J122" s="7">
        <v>50201010</v>
      </c>
      <c r="K122" s="8" t="s">
        <v>551</v>
      </c>
    </row>
    <row r="123" spans="1:11" customFormat="1" ht="14.4" x14ac:dyDescent="0.3">
      <c r="A123" s="4" t="s">
        <v>830</v>
      </c>
      <c r="B123" s="4">
        <v>565622</v>
      </c>
      <c r="C123" s="4" t="s">
        <v>603</v>
      </c>
      <c r="D123" s="4" t="s">
        <v>573</v>
      </c>
      <c r="E123" s="4" t="s">
        <v>831</v>
      </c>
      <c r="F123" s="5" t="s">
        <v>550</v>
      </c>
      <c r="G123" s="6">
        <v>25401010</v>
      </c>
      <c r="H123" s="5" t="s">
        <v>551</v>
      </c>
      <c r="I123" s="5" t="s">
        <v>552</v>
      </c>
      <c r="J123" s="7">
        <v>50201010</v>
      </c>
      <c r="K123" s="8" t="s">
        <v>551</v>
      </c>
    </row>
    <row r="124" spans="1:11" customFormat="1" ht="14.4" x14ac:dyDescent="0.3">
      <c r="A124" s="4" t="s">
        <v>832</v>
      </c>
      <c r="B124" s="4">
        <v>573577</v>
      </c>
      <c r="C124" s="4" t="s">
        <v>621</v>
      </c>
      <c r="D124" s="4" t="s">
        <v>622</v>
      </c>
      <c r="E124" s="4" t="s">
        <v>833</v>
      </c>
      <c r="F124" s="5" t="s">
        <v>550</v>
      </c>
      <c r="G124" s="6">
        <v>25401010</v>
      </c>
      <c r="H124" s="5" t="s">
        <v>551</v>
      </c>
      <c r="I124" s="5" t="s">
        <v>552</v>
      </c>
      <c r="J124" s="7">
        <v>50201010</v>
      </c>
      <c r="K124" s="8" t="s">
        <v>551</v>
      </c>
    </row>
    <row r="125" spans="1:11" customFormat="1" ht="14.4" x14ac:dyDescent="0.3">
      <c r="A125" s="4" t="s">
        <v>834</v>
      </c>
      <c r="B125" s="4">
        <v>46160</v>
      </c>
      <c r="C125" s="4" t="s">
        <v>554</v>
      </c>
      <c r="D125" s="4" t="s">
        <v>555</v>
      </c>
      <c r="E125" s="4" t="s">
        <v>835</v>
      </c>
      <c r="F125" s="5" t="s">
        <v>550</v>
      </c>
      <c r="G125" s="6">
        <v>25401010</v>
      </c>
      <c r="H125" s="5" t="s">
        <v>551</v>
      </c>
      <c r="I125" s="5" t="s">
        <v>552</v>
      </c>
      <c r="J125" s="7">
        <v>50201010</v>
      </c>
      <c r="K125" s="8" t="s">
        <v>551</v>
      </c>
    </row>
    <row r="126" spans="1:11" customFormat="1" ht="14.4" x14ac:dyDescent="0.3">
      <c r="A126" s="4" t="s">
        <v>836</v>
      </c>
      <c r="B126" s="4">
        <v>17148</v>
      </c>
      <c r="C126" s="4" t="s">
        <v>572</v>
      </c>
      <c r="D126" s="4" t="s">
        <v>600</v>
      </c>
      <c r="E126" s="4" t="s">
        <v>837</v>
      </c>
      <c r="F126" s="5" t="s">
        <v>550</v>
      </c>
      <c r="G126" s="6">
        <v>25401010</v>
      </c>
      <c r="H126" s="5" t="s">
        <v>551</v>
      </c>
      <c r="I126" s="5" t="s">
        <v>552</v>
      </c>
      <c r="J126" s="7">
        <v>50201010</v>
      </c>
      <c r="K126" s="8" t="s">
        <v>551</v>
      </c>
    </row>
    <row r="127" spans="1:11" customFormat="1" ht="14.4" x14ac:dyDescent="0.3">
      <c r="A127" s="4" t="s">
        <v>838</v>
      </c>
      <c r="B127" s="4">
        <v>37628</v>
      </c>
      <c r="C127" s="4" t="s">
        <v>596</v>
      </c>
      <c r="D127" s="4" t="s">
        <v>597</v>
      </c>
      <c r="E127" s="4" t="s">
        <v>839</v>
      </c>
      <c r="F127" s="5" t="s">
        <v>550</v>
      </c>
      <c r="G127" s="6">
        <v>25401010</v>
      </c>
      <c r="H127" s="5" t="s">
        <v>551</v>
      </c>
      <c r="I127" s="5" t="s">
        <v>552</v>
      </c>
      <c r="J127" s="7">
        <v>50201010</v>
      </c>
      <c r="K127" s="8" t="s">
        <v>551</v>
      </c>
    </row>
    <row r="128" spans="1:11" customFormat="1" ht="14.4" x14ac:dyDescent="0.3">
      <c r="A128" s="4" t="s">
        <v>840</v>
      </c>
      <c r="B128" s="4">
        <v>30239</v>
      </c>
      <c r="C128" s="4" t="s">
        <v>596</v>
      </c>
      <c r="D128" s="4" t="s">
        <v>597</v>
      </c>
      <c r="E128" s="4" t="s">
        <v>841</v>
      </c>
      <c r="F128" s="5" t="s">
        <v>550</v>
      </c>
      <c r="G128" s="6">
        <v>25401010</v>
      </c>
      <c r="H128" s="5" t="s">
        <v>551</v>
      </c>
      <c r="I128" s="5" t="s">
        <v>552</v>
      </c>
      <c r="J128" s="9">
        <v>50201040</v>
      </c>
      <c r="K128" s="10" t="s">
        <v>842</v>
      </c>
    </row>
    <row r="129" spans="1:11" x14ac:dyDescent="0.25">
      <c r="A129" s="4" t="s">
        <v>843</v>
      </c>
      <c r="B129" s="4">
        <v>349095</v>
      </c>
      <c r="C129" s="4" t="s">
        <v>582</v>
      </c>
      <c r="D129" s="4" t="s">
        <v>583</v>
      </c>
      <c r="E129" s="4" t="s">
        <v>844</v>
      </c>
      <c r="F129" s="5" t="s">
        <v>845</v>
      </c>
      <c r="G129" s="6">
        <v>45103010</v>
      </c>
      <c r="H129" s="5" t="s">
        <v>846</v>
      </c>
      <c r="I129" s="5" t="s">
        <v>552</v>
      </c>
      <c r="J129" s="9">
        <v>50201010</v>
      </c>
      <c r="K129" s="10" t="s">
        <v>551</v>
      </c>
    </row>
    <row r="130" spans="1:11" x14ac:dyDescent="0.25">
      <c r="A130" s="4" t="s">
        <v>847</v>
      </c>
      <c r="B130" s="4">
        <v>64924</v>
      </c>
      <c r="C130" s="4" t="s">
        <v>572</v>
      </c>
      <c r="D130" s="4" t="s">
        <v>597</v>
      </c>
      <c r="E130" s="4" t="s">
        <v>848</v>
      </c>
      <c r="F130" s="5" t="s">
        <v>845</v>
      </c>
      <c r="G130" s="6">
        <v>45103010</v>
      </c>
      <c r="H130" s="5" t="s">
        <v>846</v>
      </c>
      <c r="I130" s="5" t="s">
        <v>552</v>
      </c>
      <c r="J130" s="9">
        <v>50202020</v>
      </c>
      <c r="K130" s="10" t="s">
        <v>849</v>
      </c>
    </row>
    <row r="131" spans="1:11" x14ac:dyDescent="0.25">
      <c r="A131" s="4" t="s">
        <v>850</v>
      </c>
      <c r="B131" s="4">
        <v>703872</v>
      </c>
      <c r="C131" s="4" t="s">
        <v>621</v>
      </c>
      <c r="D131" s="4" t="s">
        <v>646</v>
      </c>
      <c r="E131" s="4" t="s">
        <v>851</v>
      </c>
      <c r="F131" s="5" t="s">
        <v>845</v>
      </c>
      <c r="G131" s="6">
        <v>45103010</v>
      </c>
      <c r="H131" s="5" t="s">
        <v>846</v>
      </c>
      <c r="I131" s="5" t="s">
        <v>552</v>
      </c>
      <c r="J131" s="9">
        <v>50202020</v>
      </c>
      <c r="K131" s="10" t="s">
        <v>849</v>
      </c>
    </row>
    <row r="132" spans="1:11" x14ac:dyDescent="0.25">
      <c r="A132" s="4" t="s">
        <v>852</v>
      </c>
      <c r="B132" s="4">
        <v>709427</v>
      </c>
      <c r="C132" s="4" t="s">
        <v>562</v>
      </c>
      <c r="D132" s="4" t="s">
        <v>563</v>
      </c>
      <c r="E132" s="4" t="s">
        <v>853</v>
      </c>
      <c r="F132" s="5" t="s">
        <v>845</v>
      </c>
      <c r="G132" s="6">
        <v>45103010</v>
      </c>
      <c r="H132" s="5" t="s">
        <v>846</v>
      </c>
      <c r="I132" s="5" t="s">
        <v>552</v>
      </c>
      <c r="J132" s="9">
        <v>50202020</v>
      </c>
      <c r="K132" s="10" t="s">
        <v>849</v>
      </c>
    </row>
    <row r="133" spans="1:11" customFormat="1" ht="14.4" x14ac:dyDescent="0.3">
      <c r="A133" s="4" t="s">
        <v>854</v>
      </c>
      <c r="B133" s="4">
        <v>697777</v>
      </c>
      <c r="C133" s="4" t="s">
        <v>562</v>
      </c>
      <c r="D133" s="4" t="s">
        <v>563</v>
      </c>
      <c r="E133" s="4" t="s">
        <v>855</v>
      </c>
      <c r="F133" s="5" t="s">
        <v>845</v>
      </c>
      <c r="G133" s="6">
        <v>45103010</v>
      </c>
      <c r="H133" s="5" t="s">
        <v>846</v>
      </c>
      <c r="I133" s="5" t="s">
        <v>552</v>
      </c>
      <c r="J133" s="9">
        <v>50202020</v>
      </c>
      <c r="K133" s="10" t="s">
        <v>849</v>
      </c>
    </row>
    <row r="134" spans="1:11" x14ac:dyDescent="0.25">
      <c r="A134" s="4" t="s">
        <v>856</v>
      </c>
      <c r="B134" s="4">
        <v>813726</v>
      </c>
      <c r="C134" s="4" t="s">
        <v>572</v>
      </c>
      <c r="D134" s="4" t="s">
        <v>573</v>
      </c>
      <c r="E134" s="4" t="s">
        <v>857</v>
      </c>
      <c r="F134" s="5" t="s">
        <v>845</v>
      </c>
      <c r="G134" s="6">
        <v>45103010</v>
      </c>
      <c r="H134" s="5" t="s">
        <v>846</v>
      </c>
      <c r="I134" s="5" t="s">
        <v>552</v>
      </c>
      <c r="J134" s="9">
        <v>50202020</v>
      </c>
      <c r="K134" s="10" t="s">
        <v>849</v>
      </c>
    </row>
    <row r="135" spans="1:11" x14ac:dyDescent="0.25">
      <c r="A135" s="4" t="s">
        <v>858</v>
      </c>
      <c r="B135" s="4">
        <v>345502</v>
      </c>
      <c r="C135" s="4" t="s">
        <v>572</v>
      </c>
      <c r="D135" s="4" t="s">
        <v>597</v>
      </c>
      <c r="E135" s="4" t="s">
        <v>859</v>
      </c>
      <c r="F135" s="5" t="s">
        <v>845</v>
      </c>
      <c r="G135" s="6">
        <v>45103010</v>
      </c>
      <c r="H135" s="5" t="s">
        <v>846</v>
      </c>
      <c r="I135" s="5" t="s">
        <v>552</v>
      </c>
      <c r="J135" s="9">
        <v>50202020</v>
      </c>
      <c r="K135" s="10" t="s">
        <v>849</v>
      </c>
    </row>
    <row r="136" spans="1:11" x14ac:dyDescent="0.25">
      <c r="A136" s="4" t="s">
        <v>860</v>
      </c>
      <c r="B136" s="4">
        <v>354132</v>
      </c>
      <c r="C136" s="4" t="s">
        <v>861</v>
      </c>
      <c r="D136" s="4" t="s">
        <v>862</v>
      </c>
      <c r="E136" s="4" t="s">
        <v>863</v>
      </c>
      <c r="F136" s="5" t="s">
        <v>845</v>
      </c>
      <c r="G136" s="6">
        <v>45103010</v>
      </c>
      <c r="H136" s="5" t="s">
        <v>846</v>
      </c>
      <c r="I136" s="5" t="s">
        <v>552</v>
      </c>
      <c r="J136" s="9">
        <v>50202020</v>
      </c>
      <c r="K136" s="10" t="s">
        <v>849</v>
      </c>
    </row>
    <row r="137" spans="1:11" customFormat="1" ht="14.4" x14ac:dyDescent="0.3">
      <c r="A137" s="4" t="s">
        <v>864</v>
      </c>
      <c r="B137" s="4">
        <v>324387</v>
      </c>
      <c r="C137" s="4" t="s">
        <v>562</v>
      </c>
      <c r="D137" s="4" t="s">
        <v>563</v>
      </c>
      <c r="E137" s="4" t="s">
        <v>865</v>
      </c>
      <c r="F137" s="5" t="s">
        <v>845</v>
      </c>
      <c r="G137" s="6">
        <v>45103010</v>
      </c>
      <c r="H137" s="5" t="s">
        <v>846</v>
      </c>
      <c r="I137" s="5" t="s">
        <v>552</v>
      </c>
      <c r="J137" s="9">
        <v>50202020</v>
      </c>
      <c r="K137" s="10" t="s">
        <v>849</v>
      </c>
    </row>
    <row r="138" spans="1:11" customFormat="1" ht="14.4" x14ac:dyDescent="0.3">
      <c r="A138" s="4" t="s">
        <v>866</v>
      </c>
      <c r="B138" s="4">
        <v>278291</v>
      </c>
      <c r="C138" s="4" t="s">
        <v>621</v>
      </c>
      <c r="D138" s="4" t="s">
        <v>646</v>
      </c>
      <c r="E138" s="4" t="s">
        <v>867</v>
      </c>
      <c r="F138" s="5" t="s">
        <v>845</v>
      </c>
      <c r="G138" s="6">
        <v>45103010</v>
      </c>
      <c r="H138" s="5" t="s">
        <v>846</v>
      </c>
      <c r="I138" s="5" t="s">
        <v>552</v>
      </c>
      <c r="J138" s="9">
        <v>50202020</v>
      </c>
      <c r="K138" s="10" t="s">
        <v>849</v>
      </c>
    </row>
    <row r="139" spans="1:11" customFormat="1" ht="14.4" x14ac:dyDescent="0.3">
      <c r="A139" s="4" t="s">
        <v>868</v>
      </c>
      <c r="B139" s="4">
        <v>212425</v>
      </c>
      <c r="C139" s="4" t="s">
        <v>572</v>
      </c>
      <c r="D139" s="4" t="s">
        <v>600</v>
      </c>
      <c r="E139" s="4" t="s">
        <v>869</v>
      </c>
      <c r="F139" s="5" t="s">
        <v>845</v>
      </c>
      <c r="G139" s="6">
        <v>45103010</v>
      </c>
      <c r="H139" s="5" t="s">
        <v>846</v>
      </c>
      <c r="I139" s="5" t="s">
        <v>552</v>
      </c>
      <c r="J139" s="9">
        <v>50202020</v>
      </c>
      <c r="K139" s="10" t="s">
        <v>849</v>
      </c>
    </row>
    <row r="140" spans="1:11" customFormat="1" ht="14.4" x14ac:dyDescent="0.3">
      <c r="A140" s="4" t="s">
        <v>870</v>
      </c>
      <c r="B140" s="4">
        <v>360187</v>
      </c>
      <c r="C140" s="4" t="s">
        <v>621</v>
      </c>
      <c r="D140" s="4" t="s">
        <v>646</v>
      </c>
      <c r="E140" s="4" t="s">
        <v>871</v>
      </c>
      <c r="F140" s="5" t="s">
        <v>845</v>
      </c>
      <c r="G140" s="6">
        <v>45103010</v>
      </c>
      <c r="H140" s="5" t="s">
        <v>846</v>
      </c>
      <c r="I140" s="5" t="s">
        <v>552</v>
      </c>
      <c r="J140" s="9">
        <v>50202020</v>
      </c>
      <c r="K140" s="10" t="s">
        <v>849</v>
      </c>
    </row>
    <row r="141" spans="1:11" customFormat="1" ht="14.4" x14ac:dyDescent="0.3">
      <c r="A141" s="4" t="s">
        <v>872</v>
      </c>
      <c r="B141" s="4">
        <v>816847</v>
      </c>
      <c r="C141" s="4" t="s">
        <v>572</v>
      </c>
      <c r="D141" s="4" t="s">
        <v>597</v>
      </c>
      <c r="E141" s="4" t="s">
        <v>873</v>
      </c>
      <c r="F141" s="5" t="s">
        <v>845</v>
      </c>
      <c r="G141" s="6">
        <v>45103010</v>
      </c>
      <c r="H141" s="5" t="s">
        <v>846</v>
      </c>
      <c r="I141" s="5" t="s">
        <v>552</v>
      </c>
      <c r="J141" s="9">
        <v>50202020</v>
      </c>
      <c r="K141" s="10" t="s">
        <v>849</v>
      </c>
    </row>
    <row r="142" spans="1:11" customFormat="1" ht="14.4" x14ac:dyDescent="0.3">
      <c r="A142" s="4" t="s">
        <v>874</v>
      </c>
      <c r="B142" s="4">
        <v>209965</v>
      </c>
      <c r="C142" s="4" t="s">
        <v>621</v>
      </c>
      <c r="D142" s="4" t="s">
        <v>646</v>
      </c>
      <c r="E142" s="4" t="s">
        <v>875</v>
      </c>
      <c r="F142" s="5" t="s">
        <v>845</v>
      </c>
      <c r="G142" s="6">
        <v>45103010</v>
      </c>
      <c r="H142" s="5" t="s">
        <v>846</v>
      </c>
      <c r="I142" s="5" t="s">
        <v>552</v>
      </c>
      <c r="J142" s="9">
        <v>50202020</v>
      </c>
      <c r="K142" s="10" t="s">
        <v>849</v>
      </c>
    </row>
    <row r="143" spans="1:11" customFormat="1" ht="14.4" x14ac:dyDescent="0.3">
      <c r="A143" s="4" t="s">
        <v>530</v>
      </c>
      <c r="B143" s="4">
        <v>51152</v>
      </c>
      <c r="C143" s="4" t="s">
        <v>603</v>
      </c>
      <c r="D143" s="4" t="s">
        <v>573</v>
      </c>
      <c r="E143" s="4" t="s">
        <v>531</v>
      </c>
      <c r="F143" s="5" t="s">
        <v>845</v>
      </c>
      <c r="G143" s="6">
        <v>45103010</v>
      </c>
      <c r="H143" s="5" t="s">
        <v>846</v>
      </c>
      <c r="I143" s="5" t="s">
        <v>552</v>
      </c>
      <c r="J143" s="9">
        <v>50202020</v>
      </c>
      <c r="K143" s="10" t="s">
        <v>849</v>
      </c>
    </row>
    <row r="144" spans="1:11" customFormat="1" ht="14.4" x14ac:dyDescent="0.3">
      <c r="A144" s="4" t="s">
        <v>876</v>
      </c>
      <c r="B144" s="4">
        <v>465197</v>
      </c>
      <c r="C144" s="4" t="s">
        <v>562</v>
      </c>
      <c r="D144" s="4" t="s">
        <v>563</v>
      </c>
      <c r="E144" s="4" t="s">
        <v>877</v>
      </c>
      <c r="F144" s="5" t="s">
        <v>845</v>
      </c>
      <c r="G144" s="6">
        <v>45103010</v>
      </c>
      <c r="H144" s="5" t="s">
        <v>846</v>
      </c>
      <c r="I144" s="5" t="s">
        <v>552</v>
      </c>
      <c r="J144" s="9">
        <v>50202020</v>
      </c>
      <c r="K144" s="10" t="s">
        <v>849</v>
      </c>
    </row>
    <row r="145" spans="1:11" customFormat="1" ht="14.4" x14ac:dyDescent="0.3">
      <c r="A145" s="4" t="s">
        <v>878</v>
      </c>
      <c r="B145" s="4">
        <v>64026</v>
      </c>
      <c r="C145" s="4" t="s">
        <v>572</v>
      </c>
      <c r="D145" s="4" t="s">
        <v>600</v>
      </c>
      <c r="E145" s="4" t="s">
        <v>879</v>
      </c>
      <c r="F145" s="5" t="s">
        <v>845</v>
      </c>
      <c r="G145" s="6">
        <v>45103010</v>
      </c>
      <c r="H145" s="5" t="s">
        <v>846</v>
      </c>
      <c r="I145" s="5" t="s">
        <v>552</v>
      </c>
      <c r="J145" s="9">
        <v>50202020</v>
      </c>
      <c r="K145" s="10" t="s">
        <v>849</v>
      </c>
    </row>
    <row r="146" spans="1:11" customFormat="1" ht="14.4" x14ac:dyDescent="0.3">
      <c r="A146" s="4" t="s">
        <v>880</v>
      </c>
      <c r="B146" s="4">
        <v>267839</v>
      </c>
      <c r="C146" s="4" t="s">
        <v>572</v>
      </c>
      <c r="D146" s="4" t="s">
        <v>600</v>
      </c>
      <c r="E146" s="4" t="s">
        <v>881</v>
      </c>
      <c r="F146" s="5" t="s">
        <v>845</v>
      </c>
      <c r="G146" s="6">
        <v>45103010</v>
      </c>
      <c r="H146" s="5" t="s">
        <v>846</v>
      </c>
      <c r="I146" s="5" t="s">
        <v>552</v>
      </c>
      <c r="J146" s="9">
        <v>50202020</v>
      </c>
      <c r="K146" s="10" t="s">
        <v>849</v>
      </c>
    </row>
    <row r="147" spans="1:11" x14ac:dyDescent="0.25">
      <c r="A147" s="4" t="s">
        <v>882</v>
      </c>
      <c r="B147" s="4">
        <v>280430</v>
      </c>
      <c r="C147" s="4" t="s">
        <v>562</v>
      </c>
      <c r="D147" s="4" t="s">
        <v>563</v>
      </c>
      <c r="E147" s="4" t="s">
        <v>883</v>
      </c>
      <c r="F147" s="5" t="s">
        <v>845</v>
      </c>
      <c r="G147" s="6">
        <v>45103010</v>
      </c>
      <c r="H147" s="5" t="s">
        <v>846</v>
      </c>
      <c r="I147" s="5" t="s">
        <v>552</v>
      </c>
      <c r="J147" s="9">
        <v>50202020</v>
      </c>
      <c r="K147" s="10" t="s">
        <v>849</v>
      </c>
    </row>
    <row r="148" spans="1:11" x14ac:dyDescent="0.25">
      <c r="A148" s="4" t="s">
        <v>884</v>
      </c>
      <c r="B148" s="4">
        <v>758544</v>
      </c>
      <c r="C148" s="4" t="s">
        <v>562</v>
      </c>
      <c r="D148" s="4" t="s">
        <v>563</v>
      </c>
      <c r="E148" s="4" t="s">
        <v>885</v>
      </c>
      <c r="F148" s="5" t="s">
        <v>845</v>
      </c>
      <c r="G148" s="6">
        <v>45103010</v>
      </c>
      <c r="H148" s="5" t="s">
        <v>846</v>
      </c>
      <c r="I148" s="5" t="s">
        <v>552</v>
      </c>
      <c r="J148" s="9">
        <v>50202020</v>
      </c>
      <c r="K148" s="10" t="s">
        <v>849</v>
      </c>
    </row>
    <row r="149" spans="1:11" customFormat="1" ht="14.4" x14ac:dyDescent="0.3">
      <c r="A149" s="4" t="s">
        <v>886</v>
      </c>
      <c r="B149" s="4">
        <v>759251</v>
      </c>
      <c r="C149" s="4" t="s">
        <v>562</v>
      </c>
      <c r="D149" s="4" t="s">
        <v>563</v>
      </c>
      <c r="E149" s="4" t="s">
        <v>887</v>
      </c>
      <c r="F149" s="5" t="s">
        <v>845</v>
      </c>
      <c r="G149" s="6">
        <v>45103010</v>
      </c>
      <c r="H149" s="5" t="s">
        <v>846</v>
      </c>
      <c r="I149" s="5" t="s">
        <v>552</v>
      </c>
      <c r="J149" s="9">
        <v>50202020</v>
      </c>
      <c r="K149" s="10" t="s">
        <v>849</v>
      </c>
    </row>
    <row r="150" spans="1:11" customFormat="1" ht="14.4" x14ac:dyDescent="0.3">
      <c r="A150" s="4" t="s">
        <v>888</v>
      </c>
      <c r="B150" s="4">
        <v>816202</v>
      </c>
      <c r="C150" s="4" t="s">
        <v>621</v>
      </c>
      <c r="D150" s="4" t="s">
        <v>646</v>
      </c>
      <c r="E150" s="4" t="s">
        <v>889</v>
      </c>
      <c r="F150" s="5" t="s">
        <v>845</v>
      </c>
      <c r="G150" s="6">
        <v>45103010</v>
      </c>
      <c r="H150" s="5" t="s">
        <v>846</v>
      </c>
      <c r="I150" s="5" t="s">
        <v>552</v>
      </c>
      <c r="J150" s="9">
        <v>50202020</v>
      </c>
      <c r="K150" s="10" t="s">
        <v>849</v>
      </c>
    </row>
    <row r="151" spans="1:11" customFormat="1" ht="14.4" x14ac:dyDescent="0.3">
      <c r="A151" s="4" t="s">
        <v>890</v>
      </c>
      <c r="B151" s="4">
        <v>751751</v>
      </c>
      <c r="C151" s="4" t="s">
        <v>621</v>
      </c>
      <c r="D151" s="4" t="s">
        <v>622</v>
      </c>
      <c r="E151" s="4" t="s">
        <v>891</v>
      </c>
      <c r="F151" s="5" t="s">
        <v>845</v>
      </c>
      <c r="G151" s="6">
        <v>45103010</v>
      </c>
      <c r="H151" s="5" t="s">
        <v>846</v>
      </c>
      <c r="I151" s="5" t="s">
        <v>552</v>
      </c>
      <c r="J151" s="9">
        <v>50202020</v>
      </c>
      <c r="K151" s="10" t="s">
        <v>849</v>
      </c>
    </row>
    <row r="152" spans="1:11" customFormat="1" ht="14.4" x14ac:dyDescent="0.3">
      <c r="A152" s="4" t="s">
        <v>892</v>
      </c>
      <c r="B152" s="4">
        <v>291162</v>
      </c>
      <c r="C152" s="4" t="s">
        <v>596</v>
      </c>
      <c r="D152" s="4" t="s">
        <v>597</v>
      </c>
      <c r="E152" s="4" t="s">
        <v>893</v>
      </c>
      <c r="F152" s="5" t="s">
        <v>845</v>
      </c>
      <c r="G152" s="6">
        <v>45103010</v>
      </c>
      <c r="H152" s="5" t="s">
        <v>846</v>
      </c>
      <c r="I152" s="5" t="s">
        <v>552</v>
      </c>
      <c r="J152" s="9">
        <v>50202020</v>
      </c>
      <c r="K152" s="10" t="s">
        <v>849</v>
      </c>
    </row>
    <row r="153" spans="1:11" customFormat="1" ht="14.4" x14ac:dyDescent="0.3">
      <c r="A153" s="4" t="s">
        <v>894</v>
      </c>
      <c r="B153" s="4">
        <v>299269</v>
      </c>
      <c r="C153" s="4" t="s">
        <v>572</v>
      </c>
      <c r="D153" s="4" t="s">
        <v>600</v>
      </c>
      <c r="E153" s="4" t="s">
        <v>895</v>
      </c>
      <c r="F153" s="5" t="s">
        <v>845</v>
      </c>
      <c r="G153" s="6">
        <v>45103010</v>
      </c>
      <c r="H153" s="5" t="s">
        <v>846</v>
      </c>
      <c r="I153" s="5" t="s">
        <v>552</v>
      </c>
      <c r="J153" s="9">
        <v>50202020</v>
      </c>
      <c r="K153" s="10" t="s">
        <v>849</v>
      </c>
    </row>
    <row r="154" spans="1:11" customFormat="1" ht="14.4" x14ac:dyDescent="0.3">
      <c r="A154" s="4" t="s">
        <v>896</v>
      </c>
      <c r="B154" s="4">
        <v>788189</v>
      </c>
      <c r="C154" s="4" t="s">
        <v>897</v>
      </c>
      <c r="D154" s="4" t="s">
        <v>898</v>
      </c>
      <c r="E154" s="4" t="s">
        <v>899</v>
      </c>
      <c r="F154" s="5" t="s">
        <v>845</v>
      </c>
      <c r="G154" s="6">
        <v>45103010</v>
      </c>
      <c r="H154" s="5" t="s">
        <v>846</v>
      </c>
      <c r="I154" s="5" t="s">
        <v>552</v>
      </c>
      <c r="J154" s="9">
        <v>50202020</v>
      </c>
      <c r="K154" s="10" t="s">
        <v>849</v>
      </c>
    </row>
    <row r="155" spans="1:11" customFormat="1" ht="14.4" x14ac:dyDescent="0.3">
      <c r="A155" s="4" t="s">
        <v>900</v>
      </c>
      <c r="B155" s="4">
        <v>698422</v>
      </c>
      <c r="C155" s="4" t="s">
        <v>572</v>
      </c>
      <c r="D155" s="4" t="s">
        <v>600</v>
      </c>
      <c r="E155" s="4" t="s">
        <v>901</v>
      </c>
      <c r="F155" s="5" t="s">
        <v>845</v>
      </c>
      <c r="G155" s="6">
        <v>45103010</v>
      </c>
      <c r="H155" s="5" t="s">
        <v>846</v>
      </c>
      <c r="I155" s="5" t="s">
        <v>552</v>
      </c>
      <c r="J155" s="9">
        <v>50202020</v>
      </c>
      <c r="K155" s="10" t="s">
        <v>849</v>
      </c>
    </row>
    <row r="156" spans="1:11" customFormat="1" ht="14.4" x14ac:dyDescent="0.3">
      <c r="A156" s="4" t="s">
        <v>902</v>
      </c>
      <c r="B156" s="4">
        <v>485912</v>
      </c>
      <c r="C156" s="4" t="s">
        <v>572</v>
      </c>
      <c r="D156" s="4" t="s">
        <v>600</v>
      </c>
      <c r="E156" s="4" t="s">
        <v>903</v>
      </c>
      <c r="F156" s="5" t="s">
        <v>845</v>
      </c>
      <c r="G156" s="6">
        <v>45103010</v>
      </c>
      <c r="H156" s="5" t="s">
        <v>846</v>
      </c>
      <c r="I156" s="5" t="s">
        <v>552</v>
      </c>
      <c r="J156" s="9">
        <v>50202020</v>
      </c>
      <c r="K156" s="10" t="s">
        <v>849</v>
      </c>
    </row>
    <row r="157" spans="1:11" x14ac:dyDescent="0.25">
      <c r="A157" s="4" t="s">
        <v>904</v>
      </c>
      <c r="B157" s="4">
        <v>709387</v>
      </c>
      <c r="C157" s="4" t="s">
        <v>562</v>
      </c>
      <c r="D157" s="4" t="s">
        <v>563</v>
      </c>
      <c r="E157" s="4" t="s">
        <v>905</v>
      </c>
      <c r="F157" s="5" t="s">
        <v>845</v>
      </c>
      <c r="G157" s="6">
        <v>45103010</v>
      </c>
      <c r="H157" s="5" t="s">
        <v>846</v>
      </c>
      <c r="I157" s="5" t="s">
        <v>552</v>
      </c>
      <c r="J157" s="9">
        <v>50202020</v>
      </c>
      <c r="K157" s="10" t="s">
        <v>849</v>
      </c>
    </row>
    <row r="158" spans="1:11" x14ac:dyDescent="0.25">
      <c r="A158" s="4" t="s">
        <v>906</v>
      </c>
      <c r="B158" s="4">
        <v>267578</v>
      </c>
      <c r="C158" s="4" t="s">
        <v>621</v>
      </c>
      <c r="D158" s="4" t="s">
        <v>646</v>
      </c>
      <c r="E158" s="4" t="s">
        <v>907</v>
      </c>
      <c r="F158" s="5" t="s">
        <v>845</v>
      </c>
      <c r="G158" s="6">
        <v>45103010</v>
      </c>
      <c r="H158" s="5" t="s">
        <v>846</v>
      </c>
      <c r="I158" s="5" t="s">
        <v>552</v>
      </c>
      <c r="J158" s="9">
        <v>50202020</v>
      </c>
      <c r="K158" s="10" t="s">
        <v>849</v>
      </c>
    </row>
    <row r="159" spans="1:11" x14ac:dyDescent="0.25">
      <c r="A159" s="4" t="s">
        <v>908</v>
      </c>
      <c r="B159" s="4">
        <v>65008</v>
      </c>
      <c r="C159" s="4" t="s">
        <v>572</v>
      </c>
      <c r="D159" s="4" t="s">
        <v>600</v>
      </c>
      <c r="E159" s="4" t="s">
        <v>909</v>
      </c>
      <c r="F159" s="5" t="s">
        <v>845</v>
      </c>
      <c r="G159" s="6">
        <v>45103010</v>
      </c>
      <c r="H159" s="5" t="s">
        <v>846</v>
      </c>
      <c r="I159" s="5" t="s">
        <v>552</v>
      </c>
      <c r="J159" s="9">
        <v>50202020</v>
      </c>
      <c r="K159" s="10" t="s">
        <v>849</v>
      </c>
    </row>
    <row r="160" spans="1:11" x14ac:dyDescent="0.25">
      <c r="A160" s="4" t="s">
        <v>910</v>
      </c>
      <c r="B160" s="4">
        <v>225888</v>
      </c>
      <c r="C160" s="4" t="s">
        <v>562</v>
      </c>
      <c r="D160" s="4" t="s">
        <v>563</v>
      </c>
      <c r="E160" s="4" t="s">
        <v>911</v>
      </c>
      <c r="F160" s="5" t="s">
        <v>845</v>
      </c>
      <c r="G160" s="6">
        <v>45103010</v>
      </c>
      <c r="H160" s="5" t="s">
        <v>846</v>
      </c>
      <c r="I160" s="5" t="s">
        <v>552</v>
      </c>
      <c r="J160" s="9">
        <v>50202020</v>
      </c>
      <c r="K160" s="10" t="s">
        <v>849</v>
      </c>
    </row>
    <row r="161" spans="1:11" customFormat="1" ht="14.4" x14ac:dyDescent="0.3">
      <c r="A161" s="4" t="s">
        <v>912</v>
      </c>
      <c r="B161" s="4">
        <v>315618</v>
      </c>
      <c r="C161" s="4" t="s">
        <v>568</v>
      </c>
      <c r="D161" s="4" t="s">
        <v>608</v>
      </c>
      <c r="E161" s="4" t="s">
        <v>913</v>
      </c>
      <c r="F161" s="5" t="s">
        <v>845</v>
      </c>
      <c r="G161" s="6">
        <v>45103010</v>
      </c>
      <c r="H161" s="5" t="s">
        <v>846</v>
      </c>
      <c r="I161" s="5" t="s">
        <v>552</v>
      </c>
      <c r="J161" s="9">
        <v>50203010</v>
      </c>
      <c r="K161" s="10" t="s">
        <v>914</v>
      </c>
    </row>
    <row r="162" spans="1:11" customFormat="1" ht="14.4" x14ac:dyDescent="0.3">
      <c r="A162" s="4" t="s">
        <v>915</v>
      </c>
      <c r="B162" s="4">
        <v>705017</v>
      </c>
      <c r="C162" s="4" t="s">
        <v>562</v>
      </c>
      <c r="D162" s="4" t="s">
        <v>563</v>
      </c>
      <c r="E162" s="4" t="s">
        <v>916</v>
      </c>
      <c r="F162" s="5" t="s">
        <v>845</v>
      </c>
      <c r="G162" s="6">
        <v>45103010</v>
      </c>
      <c r="H162" s="5" t="s">
        <v>846</v>
      </c>
      <c r="I162" s="5" t="s">
        <v>552</v>
      </c>
      <c r="J162" s="9">
        <v>50203010</v>
      </c>
      <c r="K162" s="10" t="s">
        <v>914</v>
      </c>
    </row>
    <row r="163" spans="1:11" customFormat="1" ht="14.4" x14ac:dyDescent="0.3">
      <c r="A163" s="4" t="s">
        <v>917</v>
      </c>
      <c r="B163" s="4">
        <v>31046</v>
      </c>
      <c r="C163" s="4" t="s">
        <v>562</v>
      </c>
      <c r="D163" s="4" t="s">
        <v>563</v>
      </c>
      <c r="E163" s="4" t="s">
        <v>918</v>
      </c>
      <c r="F163" s="5" t="s">
        <v>845</v>
      </c>
      <c r="G163" s="6">
        <v>45103010</v>
      </c>
      <c r="H163" s="5" t="s">
        <v>846</v>
      </c>
      <c r="I163" s="5" t="s">
        <v>552</v>
      </c>
      <c r="J163" s="9">
        <v>50203010</v>
      </c>
      <c r="K163" s="10" t="s">
        <v>914</v>
      </c>
    </row>
    <row r="164" spans="1:11" customFormat="1" ht="14.4" x14ac:dyDescent="0.3">
      <c r="A164" s="4" t="s">
        <v>165</v>
      </c>
      <c r="B164" s="4">
        <v>746591</v>
      </c>
      <c r="C164" s="4" t="s">
        <v>603</v>
      </c>
      <c r="D164" s="4" t="s">
        <v>627</v>
      </c>
      <c r="E164" s="4" t="s">
        <v>171</v>
      </c>
      <c r="F164" s="5" t="s">
        <v>845</v>
      </c>
      <c r="G164" s="6">
        <v>45103010</v>
      </c>
      <c r="H164" s="5" t="s">
        <v>846</v>
      </c>
      <c r="I164" s="5" t="s">
        <v>552</v>
      </c>
      <c r="J164" s="9">
        <v>50203010</v>
      </c>
      <c r="K164" s="10" t="s">
        <v>914</v>
      </c>
    </row>
    <row r="165" spans="1:11" customFormat="1" ht="14.4" x14ac:dyDescent="0.3">
      <c r="A165" s="4" t="s">
        <v>919</v>
      </c>
      <c r="B165" s="4">
        <v>34124</v>
      </c>
      <c r="C165" s="4" t="s">
        <v>596</v>
      </c>
      <c r="D165" s="4" t="s">
        <v>597</v>
      </c>
      <c r="E165" s="4" t="s">
        <v>920</v>
      </c>
      <c r="F165" s="5" t="s">
        <v>845</v>
      </c>
      <c r="G165" s="6">
        <v>45103010</v>
      </c>
      <c r="H165" s="5" t="s">
        <v>846</v>
      </c>
      <c r="I165" s="5" t="s">
        <v>552</v>
      </c>
      <c r="J165" s="9">
        <v>50203010</v>
      </c>
      <c r="K165" s="10" t="s">
        <v>914</v>
      </c>
    </row>
    <row r="166" spans="1:11" customFormat="1" ht="14.4" x14ac:dyDescent="0.3">
      <c r="A166" s="4" t="s">
        <v>921</v>
      </c>
      <c r="B166" s="4">
        <v>574177</v>
      </c>
      <c r="C166" s="4" t="s">
        <v>603</v>
      </c>
      <c r="D166" s="4" t="s">
        <v>710</v>
      </c>
      <c r="E166" s="4" t="s">
        <v>922</v>
      </c>
      <c r="F166" s="5" t="s">
        <v>845</v>
      </c>
      <c r="G166" s="6">
        <v>45103010</v>
      </c>
      <c r="H166" s="5" t="s">
        <v>846</v>
      </c>
      <c r="I166" s="5" t="s">
        <v>552</v>
      </c>
      <c r="J166" s="9">
        <v>50203010</v>
      </c>
      <c r="K166" s="10" t="s">
        <v>914</v>
      </c>
    </row>
    <row r="167" spans="1:11" customFormat="1" ht="14.4" x14ac:dyDescent="0.3">
      <c r="A167" s="4" t="s">
        <v>923</v>
      </c>
      <c r="B167" s="4">
        <v>763521</v>
      </c>
      <c r="C167" s="4" t="s">
        <v>603</v>
      </c>
      <c r="D167" s="4" t="s">
        <v>573</v>
      </c>
      <c r="E167" s="4" t="s">
        <v>924</v>
      </c>
      <c r="F167" s="5" t="s">
        <v>845</v>
      </c>
      <c r="G167" s="6">
        <v>45103010</v>
      </c>
      <c r="H167" s="5" t="s">
        <v>846</v>
      </c>
      <c r="I167" s="5" t="s">
        <v>550</v>
      </c>
      <c r="J167" s="9">
        <v>25502020</v>
      </c>
      <c r="K167" s="10" t="s">
        <v>925</v>
      </c>
    </row>
    <row r="168" spans="1:11" customFormat="1" ht="14.4" x14ac:dyDescent="0.3">
      <c r="A168" s="4" t="s">
        <v>926</v>
      </c>
      <c r="B168" s="4">
        <v>709557</v>
      </c>
      <c r="C168" s="4" t="s">
        <v>572</v>
      </c>
      <c r="D168" s="4" t="s">
        <v>600</v>
      </c>
      <c r="E168" s="4" t="s">
        <v>927</v>
      </c>
      <c r="F168" s="5" t="s">
        <v>845</v>
      </c>
      <c r="G168" s="6">
        <v>45103010</v>
      </c>
      <c r="H168" s="5" t="s">
        <v>846</v>
      </c>
      <c r="I168" s="5" t="s">
        <v>845</v>
      </c>
      <c r="J168" s="9">
        <v>45102030</v>
      </c>
      <c r="K168" s="10" t="s">
        <v>928</v>
      </c>
    </row>
    <row r="169" spans="1:11" customFormat="1" ht="14.4" x14ac:dyDescent="0.3">
      <c r="A169" s="4" t="s">
        <v>929</v>
      </c>
      <c r="B169" s="4">
        <v>10987</v>
      </c>
      <c r="C169" s="4" t="s">
        <v>930</v>
      </c>
      <c r="D169" s="4" t="s">
        <v>931</v>
      </c>
      <c r="E169" s="4" t="s">
        <v>932</v>
      </c>
      <c r="F169" s="5" t="s">
        <v>550</v>
      </c>
      <c r="G169" s="6">
        <v>25401020</v>
      </c>
      <c r="H169" s="5" t="s">
        <v>933</v>
      </c>
      <c r="I169" s="5" t="s">
        <v>552</v>
      </c>
      <c r="J169" s="7">
        <v>50201020</v>
      </c>
      <c r="K169" s="8" t="s">
        <v>933</v>
      </c>
    </row>
    <row r="170" spans="1:11" customFormat="1" ht="14.4" x14ac:dyDescent="0.3">
      <c r="A170" s="4" t="s">
        <v>934</v>
      </c>
      <c r="B170" s="4">
        <v>36175</v>
      </c>
      <c r="C170" s="4" t="s">
        <v>930</v>
      </c>
      <c r="D170" s="4" t="s">
        <v>931</v>
      </c>
      <c r="E170" s="4" t="s">
        <v>935</v>
      </c>
      <c r="F170" s="5" t="s">
        <v>550</v>
      </c>
      <c r="G170" s="6">
        <v>25401020</v>
      </c>
      <c r="H170" s="5" t="s">
        <v>933</v>
      </c>
      <c r="I170" s="5" t="s">
        <v>552</v>
      </c>
      <c r="J170" s="7">
        <v>50201020</v>
      </c>
      <c r="K170" s="8" t="s">
        <v>933</v>
      </c>
    </row>
    <row r="171" spans="1:11" customFormat="1" ht="14.4" x14ac:dyDescent="0.3">
      <c r="A171" s="4" t="s">
        <v>936</v>
      </c>
      <c r="B171" s="4">
        <v>277514</v>
      </c>
      <c r="C171" s="4" t="s">
        <v>603</v>
      </c>
      <c r="D171" s="4" t="s">
        <v>573</v>
      </c>
      <c r="E171" s="4" t="s">
        <v>937</v>
      </c>
      <c r="F171" s="5" t="s">
        <v>550</v>
      </c>
      <c r="G171" s="6">
        <v>25401020</v>
      </c>
      <c r="H171" s="5" t="s">
        <v>933</v>
      </c>
      <c r="I171" s="5" t="s">
        <v>552</v>
      </c>
      <c r="J171" s="7">
        <v>50201020</v>
      </c>
      <c r="K171" s="8" t="s">
        <v>933</v>
      </c>
    </row>
    <row r="172" spans="1:11" customFormat="1" ht="14.4" x14ac:dyDescent="0.3">
      <c r="A172" s="4" t="s">
        <v>938</v>
      </c>
      <c r="B172" s="4">
        <v>570492</v>
      </c>
      <c r="C172" s="4" t="s">
        <v>562</v>
      </c>
      <c r="D172" s="4" t="s">
        <v>563</v>
      </c>
      <c r="E172" s="4" t="s">
        <v>939</v>
      </c>
      <c r="F172" s="5" t="s">
        <v>550</v>
      </c>
      <c r="G172" s="6">
        <v>25401020</v>
      </c>
      <c r="H172" s="5" t="s">
        <v>933</v>
      </c>
      <c r="I172" s="5" t="s">
        <v>552</v>
      </c>
      <c r="J172" s="7">
        <v>50201020</v>
      </c>
      <c r="K172" s="8" t="s">
        <v>933</v>
      </c>
    </row>
    <row r="173" spans="1:11" customFormat="1" ht="14.4" x14ac:dyDescent="0.3">
      <c r="A173" s="4" t="s">
        <v>940</v>
      </c>
      <c r="B173" s="4">
        <v>63457</v>
      </c>
      <c r="C173" s="4" t="s">
        <v>568</v>
      </c>
      <c r="D173" s="4" t="s">
        <v>608</v>
      </c>
      <c r="E173" s="4" t="s">
        <v>941</v>
      </c>
      <c r="F173" s="5" t="s">
        <v>550</v>
      </c>
      <c r="G173" s="6">
        <v>25401020</v>
      </c>
      <c r="H173" s="5" t="s">
        <v>933</v>
      </c>
      <c r="I173" s="5" t="s">
        <v>552</v>
      </c>
      <c r="J173" s="7">
        <v>50201020</v>
      </c>
      <c r="K173" s="8" t="s">
        <v>933</v>
      </c>
    </row>
    <row r="174" spans="1:11" customFormat="1" ht="14.4" x14ac:dyDescent="0.3">
      <c r="A174" s="4" t="s">
        <v>942</v>
      </c>
      <c r="B174" s="4">
        <v>312682</v>
      </c>
      <c r="C174" s="4" t="s">
        <v>592</v>
      </c>
      <c r="D174" s="4" t="s">
        <v>593</v>
      </c>
      <c r="E174" s="4" t="s">
        <v>943</v>
      </c>
      <c r="F174" s="5" t="s">
        <v>550</v>
      </c>
      <c r="G174" s="6">
        <v>25401020</v>
      </c>
      <c r="H174" s="5" t="s">
        <v>933</v>
      </c>
      <c r="I174" s="5" t="s">
        <v>552</v>
      </c>
      <c r="J174" s="7">
        <v>50201020</v>
      </c>
      <c r="K174" s="8" t="s">
        <v>933</v>
      </c>
    </row>
    <row r="175" spans="1:11" customFormat="1" ht="14.4" x14ac:dyDescent="0.3">
      <c r="A175" s="4" t="s">
        <v>944</v>
      </c>
      <c r="B175" s="4">
        <v>40192</v>
      </c>
      <c r="C175" s="4" t="s">
        <v>945</v>
      </c>
      <c r="D175" s="4" t="s">
        <v>946</v>
      </c>
      <c r="E175" s="4" t="s">
        <v>947</v>
      </c>
      <c r="F175" s="5" t="s">
        <v>550</v>
      </c>
      <c r="G175" s="6">
        <v>25401020</v>
      </c>
      <c r="H175" s="5" t="s">
        <v>933</v>
      </c>
      <c r="I175" s="5" t="s">
        <v>552</v>
      </c>
      <c r="J175" s="7">
        <v>50201020</v>
      </c>
      <c r="K175" s="8" t="s">
        <v>933</v>
      </c>
    </row>
    <row r="176" spans="1:11" customFormat="1" ht="14.4" x14ac:dyDescent="0.3">
      <c r="A176" s="4" t="s">
        <v>948</v>
      </c>
      <c r="B176" s="4">
        <v>30185</v>
      </c>
      <c r="C176" s="4" t="s">
        <v>603</v>
      </c>
      <c r="D176" s="4" t="s">
        <v>573</v>
      </c>
      <c r="E176" s="4" t="s">
        <v>949</v>
      </c>
      <c r="F176" s="5" t="s">
        <v>550</v>
      </c>
      <c r="G176" s="6">
        <v>25401020</v>
      </c>
      <c r="H176" s="5" t="s">
        <v>933</v>
      </c>
      <c r="I176" s="5" t="s">
        <v>552</v>
      </c>
      <c r="J176" s="7">
        <v>50201020</v>
      </c>
      <c r="K176" s="8" t="s">
        <v>933</v>
      </c>
    </row>
    <row r="177" spans="1:11" customFormat="1" ht="14.4" x14ac:dyDescent="0.3">
      <c r="A177" s="4" t="s">
        <v>950</v>
      </c>
      <c r="B177" s="4">
        <v>17791</v>
      </c>
      <c r="C177" s="4" t="s">
        <v>586</v>
      </c>
      <c r="D177" s="4" t="s">
        <v>587</v>
      </c>
      <c r="E177" s="4" t="s">
        <v>951</v>
      </c>
      <c r="F177" s="5" t="s">
        <v>550</v>
      </c>
      <c r="G177" s="6">
        <v>25401020</v>
      </c>
      <c r="H177" s="5" t="s">
        <v>933</v>
      </c>
      <c r="I177" s="5" t="s">
        <v>552</v>
      </c>
      <c r="J177" s="7">
        <v>50201020</v>
      </c>
      <c r="K177" s="8" t="s">
        <v>933</v>
      </c>
    </row>
    <row r="178" spans="1:11" customFormat="1" ht="14.4" x14ac:dyDescent="0.3">
      <c r="A178" s="4" t="s">
        <v>952</v>
      </c>
      <c r="B178" s="4">
        <v>4618</v>
      </c>
      <c r="C178" s="4" t="s">
        <v>603</v>
      </c>
      <c r="D178" s="4" t="s">
        <v>627</v>
      </c>
      <c r="E178" s="4" t="s">
        <v>953</v>
      </c>
      <c r="F178" s="5" t="s">
        <v>550</v>
      </c>
      <c r="G178" s="6">
        <v>25401020</v>
      </c>
      <c r="H178" s="5" t="s">
        <v>933</v>
      </c>
      <c r="I178" s="5" t="s">
        <v>552</v>
      </c>
      <c r="J178" s="7">
        <v>50201020</v>
      </c>
      <c r="K178" s="8" t="s">
        <v>933</v>
      </c>
    </row>
    <row r="179" spans="1:11" customFormat="1" ht="14.4" x14ac:dyDescent="0.3">
      <c r="A179" s="4" t="s">
        <v>954</v>
      </c>
      <c r="B179" s="11">
        <v>9788</v>
      </c>
      <c r="C179" s="4" t="s">
        <v>603</v>
      </c>
      <c r="D179" s="4" t="s">
        <v>627</v>
      </c>
      <c r="E179" s="4" t="s">
        <v>955</v>
      </c>
      <c r="F179" s="5" t="s">
        <v>550</v>
      </c>
      <c r="G179" s="6">
        <v>25401020</v>
      </c>
      <c r="H179" s="5" t="s">
        <v>933</v>
      </c>
      <c r="I179" s="5" t="s">
        <v>552</v>
      </c>
      <c r="J179" s="7">
        <v>50201020</v>
      </c>
      <c r="K179" s="8" t="s">
        <v>933</v>
      </c>
    </row>
    <row r="180" spans="1:11" x14ac:dyDescent="0.25">
      <c r="A180" s="4" t="s">
        <v>956</v>
      </c>
      <c r="B180" s="4">
        <v>22644</v>
      </c>
      <c r="C180" s="4" t="s">
        <v>957</v>
      </c>
      <c r="D180" s="4" t="s">
        <v>573</v>
      </c>
      <c r="E180" s="4" t="s">
        <v>958</v>
      </c>
      <c r="F180" s="5" t="s">
        <v>550</v>
      </c>
      <c r="G180" s="6">
        <v>25401020</v>
      </c>
      <c r="H180" s="5" t="s">
        <v>933</v>
      </c>
      <c r="I180" s="5" t="s">
        <v>552</v>
      </c>
      <c r="J180" s="7">
        <v>50201020</v>
      </c>
      <c r="K180" s="8" t="s">
        <v>933</v>
      </c>
    </row>
    <row r="181" spans="1:11" customFormat="1" ht="14.4" x14ac:dyDescent="0.3">
      <c r="A181" s="4" t="s">
        <v>959</v>
      </c>
      <c r="B181" s="11">
        <v>295607</v>
      </c>
      <c r="C181" s="4" t="s">
        <v>957</v>
      </c>
      <c r="D181" s="4" t="s">
        <v>960</v>
      </c>
      <c r="E181" s="4" t="s">
        <v>958</v>
      </c>
      <c r="F181" s="5" t="s">
        <v>550</v>
      </c>
      <c r="G181" s="6">
        <v>25401020</v>
      </c>
      <c r="H181" s="5" t="s">
        <v>933</v>
      </c>
      <c r="I181" s="5" t="s">
        <v>552</v>
      </c>
      <c r="J181" s="7">
        <v>50201020</v>
      </c>
      <c r="K181" s="8" t="s">
        <v>933</v>
      </c>
    </row>
    <row r="182" spans="1:11" x14ac:dyDescent="0.25">
      <c r="A182" s="4" t="s">
        <v>961</v>
      </c>
      <c r="B182" s="4">
        <v>42684</v>
      </c>
      <c r="C182" s="4" t="s">
        <v>596</v>
      </c>
      <c r="D182" s="4" t="s">
        <v>597</v>
      </c>
      <c r="E182" s="4" t="s">
        <v>962</v>
      </c>
      <c r="F182" s="5" t="s">
        <v>550</v>
      </c>
      <c r="G182" s="6">
        <v>25401020</v>
      </c>
      <c r="H182" s="5" t="s">
        <v>933</v>
      </c>
      <c r="I182" s="5" t="s">
        <v>552</v>
      </c>
      <c r="J182" s="7">
        <v>50201020</v>
      </c>
      <c r="K182" s="8" t="s">
        <v>933</v>
      </c>
    </row>
    <row r="183" spans="1:11" x14ac:dyDescent="0.25">
      <c r="A183" s="4" t="s">
        <v>963</v>
      </c>
      <c r="B183" s="4">
        <v>28929</v>
      </c>
      <c r="C183" s="4" t="s">
        <v>568</v>
      </c>
      <c r="D183" s="4" t="s">
        <v>569</v>
      </c>
      <c r="E183" s="4" t="s">
        <v>964</v>
      </c>
      <c r="F183" s="5" t="s">
        <v>550</v>
      </c>
      <c r="G183" s="6">
        <v>25401020</v>
      </c>
      <c r="H183" s="5" t="s">
        <v>933</v>
      </c>
      <c r="I183" s="5" t="s">
        <v>552</v>
      </c>
      <c r="J183" s="7">
        <v>50201020</v>
      </c>
      <c r="K183" s="8" t="s">
        <v>933</v>
      </c>
    </row>
    <row r="184" spans="1:11" customFormat="1" ht="14.4" x14ac:dyDescent="0.3">
      <c r="A184" s="4" t="s">
        <v>965</v>
      </c>
      <c r="B184" s="4">
        <v>208928</v>
      </c>
      <c r="C184" s="4" t="s">
        <v>966</v>
      </c>
      <c r="D184" s="4" t="s">
        <v>967</v>
      </c>
      <c r="E184" s="4" t="s">
        <v>968</v>
      </c>
      <c r="F184" s="5" t="s">
        <v>550</v>
      </c>
      <c r="G184" s="6">
        <v>25401020</v>
      </c>
      <c r="H184" s="5" t="s">
        <v>933</v>
      </c>
      <c r="I184" s="5" t="s">
        <v>552</v>
      </c>
      <c r="J184" s="7">
        <v>50201020</v>
      </c>
      <c r="K184" s="8" t="s">
        <v>933</v>
      </c>
    </row>
    <row r="185" spans="1:11" x14ac:dyDescent="0.25">
      <c r="A185" s="4" t="s">
        <v>969</v>
      </c>
      <c r="B185" s="4">
        <v>710729</v>
      </c>
      <c r="C185" s="4" t="s">
        <v>655</v>
      </c>
      <c r="D185" s="4" t="s">
        <v>656</v>
      </c>
      <c r="E185" s="4" t="s">
        <v>970</v>
      </c>
      <c r="F185" s="5" t="s">
        <v>550</v>
      </c>
      <c r="G185" s="6">
        <v>25401020</v>
      </c>
      <c r="H185" s="5" t="s">
        <v>933</v>
      </c>
      <c r="I185" s="5" t="s">
        <v>552</v>
      </c>
      <c r="J185" s="7">
        <v>50201020</v>
      </c>
      <c r="K185" s="8" t="s">
        <v>933</v>
      </c>
    </row>
    <row r="186" spans="1:11" x14ac:dyDescent="0.25">
      <c r="A186" s="4" t="s">
        <v>971</v>
      </c>
      <c r="B186" s="4">
        <v>42089</v>
      </c>
      <c r="C186" s="4" t="s">
        <v>603</v>
      </c>
      <c r="D186" s="4" t="s">
        <v>573</v>
      </c>
      <c r="E186" s="4" t="s">
        <v>972</v>
      </c>
      <c r="F186" s="5" t="s">
        <v>550</v>
      </c>
      <c r="G186" s="6">
        <v>25401020</v>
      </c>
      <c r="H186" s="5" t="s">
        <v>933</v>
      </c>
      <c r="I186" s="5" t="s">
        <v>552</v>
      </c>
      <c r="J186" s="7">
        <v>50201020</v>
      </c>
      <c r="K186" s="8" t="s">
        <v>933</v>
      </c>
    </row>
    <row r="187" spans="1:11" x14ac:dyDescent="0.25">
      <c r="A187" s="4" t="s">
        <v>973</v>
      </c>
      <c r="B187" s="11">
        <v>42090</v>
      </c>
      <c r="C187" s="4" t="s">
        <v>603</v>
      </c>
      <c r="D187" s="4" t="s">
        <v>573</v>
      </c>
      <c r="E187" s="4" t="s">
        <v>974</v>
      </c>
      <c r="F187" s="5" t="s">
        <v>550</v>
      </c>
      <c r="G187" s="6">
        <v>25401020</v>
      </c>
      <c r="H187" s="5" t="s">
        <v>933</v>
      </c>
      <c r="I187" s="5" t="s">
        <v>552</v>
      </c>
      <c r="J187" s="7">
        <v>50201020</v>
      </c>
      <c r="K187" s="8" t="s">
        <v>933</v>
      </c>
    </row>
    <row r="188" spans="1:11" customFormat="1" ht="14.4" x14ac:dyDescent="0.3">
      <c r="A188" s="4" t="s">
        <v>975</v>
      </c>
      <c r="B188" s="11">
        <v>207081</v>
      </c>
      <c r="C188" s="4" t="s">
        <v>603</v>
      </c>
      <c r="D188" s="4" t="s">
        <v>573</v>
      </c>
      <c r="E188" s="4" t="s">
        <v>976</v>
      </c>
      <c r="F188" s="5" t="s">
        <v>550</v>
      </c>
      <c r="G188" s="6">
        <v>25401020</v>
      </c>
      <c r="H188" s="5" t="s">
        <v>933</v>
      </c>
      <c r="I188" s="5" t="s">
        <v>552</v>
      </c>
      <c r="J188" s="7">
        <v>50201020</v>
      </c>
      <c r="K188" s="8" t="s">
        <v>933</v>
      </c>
    </row>
    <row r="189" spans="1:11" x14ac:dyDescent="0.25">
      <c r="A189" s="4" t="s">
        <v>977</v>
      </c>
      <c r="B189" s="4">
        <v>212249</v>
      </c>
      <c r="C189" s="4" t="s">
        <v>978</v>
      </c>
      <c r="D189" s="4" t="s">
        <v>979</v>
      </c>
      <c r="E189" s="4" t="s">
        <v>980</v>
      </c>
      <c r="F189" s="5" t="s">
        <v>550</v>
      </c>
      <c r="G189" s="6">
        <v>25401020</v>
      </c>
      <c r="H189" s="5" t="s">
        <v>933</v>
      </c>
      <c r="I189" s="5" t="s">
        <v>552</v>
      </c>
      <c r="J189" s="7">
        <v>50201020</v>
      </c>
      <c r="K189" s="8" t="s">
        <v>933</v>
      </c>
    </row>
    <row r="190" spans="1:11" customFormat="1" ht="14.4" x14ac:dyDescent="0.3">
      <c r="A190" s="4" t="s">
        <v>981</v>
      </c>
      <c r="B190" s="4">
        <v>10435</v>
      </c>
      <c r="C190" s="4" t="s">
        <v>603</v>
      </c>
      <c r="D190" s="4" t="s">
        <v>573</v>
      </c>
      <c r="E190" s="4" t="s">
        <v>982</v>
      </c>
      <c r="F190" s="5" t="s">
        <v>550</v>
      </c>
      <c r="G190" s="6">
        <v>25401020</v>
      </c>
      <c r="H190" s="5" t="s">
        <v>933</v>
      </c>
      <c r="I190" s="5" t="s">
        <v>552</v>
      </c>
      <c r="J190" s="7">
        <v>50201020</v>
      </c>
      <c r="K190" s="8" t="s">
        <v>933</v>
      </c>
    </row>
    <row r="191" spans="1:11" customFormat="1" ht="14.4" x14ac:dyDescent="0.3">
      <c r="A191" s="4" t="s">
        <v>983</v>
      </c>
      <c r="B191" s="4">
        <v>27522</v>
      </c>
      <c r="C191" s="4" t="s">
        <v>603</v>
      </c>
      <c r="D191" s="4" t="s">
        <v>627</v>
      </c>
      <c r="E191" s="4" t="s">
        <v>984</v>
      </c>
      <c r="F191" s="5" t="s">
        <v>550</v>
      </c>
      <c r="G191" s="6">
        <v>25401020</v>
      </c>
      <c r="H191" s="5" t="s">
        <v>933</v>
      </c>
      <c r="I191" s="5" t="s">
        <v>552</v>
      </c>
      <c r="J191" s="7">
        <v>50201020</v>
      </c>
      <c r="K191" s="8" t="s">
        <v>933</v>
      </c>
    </row>
    <row r="192" spans="1:11" customFormat="1" ht="14.4" x14ac:dyDescent="0.3">
      <c r="A192" s="4" t="s">
        <v>985</v>
      </c>
      <c r="B192" s="4">
        <v>318395</v>
      </c>
      <c r="C192" s="4" t="s">
        <v>655</v>
      </c>
      <c r="D192" s="4" t="s">
        <v>656</v>
      </c>
      <c r="E192" s="4" t="s">
        <v>986</v>
      </c>
      <c r="F192" s="5" t="s">
        <v>550</v>
      </c>
      <c r="G192" s="6">
        <v>25401020</v>
      </c>
      <c r="H192" s="5" t="s">
        <v>933</v>
      </c>
      <c r="I192" s="5" t="s">
        <v>552</v>
      </c>
      <c r="J192" s="7">
        <v>50201020</v>
      </c>
      <c r="K192" s="8" t="s">
        <v>933</v>
      </c>
    </row>
    <row r="193" spans="1:11" customFormat="1" ht="14.4" x14ac:dyDescent="0.3">
      <c r="A193" s="4" t="s">
        <v>987</v>
      </c>
      <c r="B193" s="4">
        <v>32325</v>
      </c>
      <c r="C193" s="4" t="s">
        <v>603</v>
      </c>
      <c r="D193" s="4" t="s">
        <v>627</v>
      </c>
      <c r="E193" s="4" t="s">
        <v>988</v>
      </c>
      <c r="F193" s="5" t="s">
        <v>550</v>
      </c>
      <c r="G193" s="6">
        <v>25401020</v>
      </c>
      <c r="H193" s="5" t="s">
        <v>933</v>
      </c>
      <c r="I193" s="5" t="s">
        <v>552</v>
      </c>
      <c r="J193" s="7">
        <v>50201020</v>
      </c>
      <c r="K193" s="8" t="s">
        <v>933</v>
      </c>
    </row>
    <row r="194" spans="1:11" customFormat="1" ht="14.4" x14ac:dyDescent="0.3">
      <c r="A194" s="4" t="s">
        <v>989</v>
      </c>
      <c r="B194" s="4">
        <v>51662</v>
      </c>
      <c r="C194" s="4" t="s">
        <v>603</v>
      </c>
      <c r="D194" s="4" t="s">
        <v>573</v>
      </c>
      <c r="E194" s="4" t="s">
        <v>990</v>
      </c>
      <c r="F194" s="5" t="s">
        <v>550</v>
      </c>
      <c r="G194" s="6">
        <v>25401020</v>
      </c>
      <c r="H194" s="5" t="s">
        <v>933</v>
      </c>
      <c r="I194" s="5" t="s">
        <v>552</v>
      </c>
      <c r="J194" s="7">
        <v>50201020</v>
      </c>
      <c r="K194" s="8" t="s">
        <v>933</v>
      </c>
    </row>
    <row r="195" spans="1:11" customFormat="1" ht="14.4" x14ac:dyDescent="0.3">
      <c r="A195" s="4" t="s">
        <v>991</v>
      </c>
      <c r="B195" s="4">
        <v>23508</v>
      </c>
      <c r="C195" s="4" t="s">
        <v>562</v>
      </c>
      <c r="D195" s="4" t="s">
        <v>563</v>
      </c>
      <c r="E195" s="4" t="s">
        <v>992</v>
      </c>
      <c r="F195" s="5" t="s">
        <v>550</v>
      </c>
      <c r="G195" s="6">
        <v>25401020</v>
      </c>
      <c r="H195" s="5" t="s">
        <v>933</v>
      </c>
      <c r="I195" s="5" t="s">
        <v>552</v>
      </c>
      <c r="J195" s="7">
        <v>50201020</v>
      </c>
      <c r="K195" s="8" t="s">
        <v>933</v>
      </c>
    </row>
    <row r="196" spans="1:11" customFormat="1" ht="14.4" x14ac:dyDescent="0.3">
      <c r="A196" s="4" t="s">
        <v>993</v>
      </c>
      <c r="B196" s="4">
        <v>14791</v>
      </c>
      <c r="C196" s="4" t="s">
        <v>978</v>
      </c>
      <c r="D196" s="4" t="s">
        <v>979</v>
      </c>
      <c r="E196" s="4" t="s">
        <v>994</v>
      </c>
      <c r="F196" s="5" t="s">
        <v>550</v>
      </c>
      <c r="G196" s="6">
        <v>25401020</v>
      </c>
      <c r="H196" s="5" t="s">
        <v>933</v>
      </c>
      <c r="I196" s="5" t="s">
        <v>552</v>
      </c>
      <c r="J196" s="7">
        <v>50201020</v>
      </c>
      <c r="K196" s="8" t="s">
        <v>933</v>
      </c>
    </row>
    <row r="197" spans="1:11" customFormat="1" ht="14.4" x14ac:dyDescent="0.3">
      <c r="A197" s="4" t="s">
        <v>995</v>
      </c>
      <c r="B197" s="4">
        <v>210219</v>
      </c>
      <c r="C197" s="4" t="s">
        <v>930</v>
      </c>
      <c r="D197" s="4" t="s">
        <v>931</v>
      </c>
      <c r="E197" s="4" t="s">
        <v>996</v>
      </c>
      <c r="F197" s="5" t="s">
        <v>550</v>
      </c>
      <c r="G197" s="6">
        <v>25401020</v>
      </c>
      <c r="H197" s="5" t="s">
        <v>933</v>
      </c>
      <c r="I197" s="5" t="s">
        <v>552</v>
      </c>
      <c r="J197" s="7">
        <v>50201020</v>
      </c>
      <c r="K197" s="8" t="s">
        <v>933</v>
      </c>
    </row>
    <row r="198" spans="1:11" customFormat="1" ht="14.4" x14ac:dyDescent="0.3">
      <c r="A198" s="4" t="s">
        <v>997</v>
      </c>
      <c r="B198" s="4">
        <v>64281</v>
      </c>
      <c r="C198" s="4" t="s">
        <v>930</v>
      </c>
      <c r="D198" s="4" t="s">
        <v>931</v>
      </c>
      <c r="E198" s="4" t="s">
        <v>998</v>
      </c>
      <c r="F198" s="5" t="s">
        <v>550</v>
      </c>
      <c r="G198" s="6">
        <v>25401020</v>
      </c>
      <c r="H198" s="5" t="s">
        <v>933</v>
      </c>
      <c r="I198" s="5" t="s">
        <v>552</v>
      </c>
      <c r="J198" s="7">
        <v>50201020</v>
      </c>
      <c r="K198" s="8" t="s">
        <v>933</v>
      </c>
    </row>
    <row r="199" spans="1:11" customFormat="1" ht="14.4" x14ac:dyDescent="0.3">
      <c r="A199" s="4" t="s">
        <v>999</v>
      </c>
      <c r="B199" s="4">
        <v>20175</v>
      </c>
      <c r="C199" s="4" t="s">
        <v>603</v>
      </c>
      <c r="D199" s="4" t="s">
        <v>627</v>
      </c>
      <c r="E199" s="4" t="s">
        <v>665</v>
      </c>
      <c r="F199" s="5" t="s">
        <v>550</v>
      </c>
      <c r="G199" s="6">
        <v>25401020</v>
      </c>
      <c r="H199" s="5" t="s">
        <v>933</v>
      </c>
      <c r="I199" s="5" t="s">
        <v>552</v>
      </c>
      <c r="J199" s="7">
        <v>50201020</v>
      </c>
      <c r="K199" s="8" t="s">
        <v>933</v>
      </c>
    </row>
    <row r="200" spans="1:11" customFormat="1" ht="14.4" x14ac:dyDescent="0.3">
      <c r="A200" s="4" t="s">
        <v>1000</v>
      </c>
      <c r="B200" s="11">
        <v>225133</v>
      </c>
      <c r="C200" s="4" t="s">
        <v>603</v>
      </c>
      <c r="D200" s="4" t="s">
        <v>627</v>
      </c>
      <c r="E200" s="4" t="s">
        <v>1001</v>
      </c>
      <c r="F200" s="5" t="s">
        <v>550</v>
      </c>
      <c r="G200" s="6">
        <v>25401020</v>
      </c>
      <c r="H200" s="5" t="s">
        <v>933</v>
      </c>
      <c r="I200" s="5" t="s">
        <v>552</v>
      </c>
      <c r="J200" s="7">
        <v>50201020</v>
      </c>
      <c r="K200" s="8" t="s">
        <v>933</v>
      </c>
    </row>
    <row r="201" spans="1:11" customFormat="1" ht="14.4" x14ac:dyDescent="0.3">
      <c r="A201" s="4" t="s">
        <v>1002</v>
      </c>
      <c r="B201" s="4">
        <v>64445</v>
      </c>
      <c r="C201" s="4" t="s">
        <v>1003</v>
      </c>
      <c r="D201" s="4" t="s">
        <v>1004</v>
      </c>
      <c r="E201" s="4" t="s">
        <v>1005</v>
      </c>
      <c r="F201" s="5" t="s">
        <v>550</v>
      </c>
      <c r="G201" s="6">
        <v>25401020</v>
      </c>
      <c r="H201" s="5" t="s">
        <v>933</v>
      </c>
      <c r="I201" s="5" t="s">
        <v>552</v>
      </c>
      <c r="J201" s="7">
        <v>50201020</v>
      </c>
      <c r="K201" s="8" t="s">
        <v>933</v>
      </c>
    </row>
    <row r="202" spans="1:11" customFormat="1" ht="14.4" x14ac:dyDescent="0.3">
      <c r="A202" s="4" t="s">
        <v>1006</v>
      </c>
      <c r="B202" s="11">
        <v>323607</v>
      </c>
      <c r="C202" s="4" t="s">
        <v>603</v>
      </c>
      <c r="D202" s="4" t="s">
        <v>1007</v>
      </c>
      <c r="E202" s="4" t="s">
        <v>1005</v>
      </c>
      <c r="F202" s="5" t="s">
        <v>550</v>
      </c>
      <c r="G202" s="6">
        <v>25401020</v>
      </c>
      <c r="H202" s="5" t="s">
        <v>933</v>
      </c>
      <c r="I202" s="5" t="s">
        <v>552</v>
      </c>
      <c r="J202" s="7">
        <v>50201020</v>
      </c>
      <c r="K202" s="8" t="s">
        <v>933</v>
      </c>
    </row>
    <row r="203" spans="1:11" customFormat="1" ht="14.4" x14ac:dyDescent="0.3">
      <c r="A203" s="4" t="s">
        <v>1008</v>
      </c>
      <c r="B203" s="4">
        <v>11260</v>
      </c>
      <c r="C203" s="4" t="s">
        <v>1009</v>
      </c>
      <c r="D203" s="4" t="s">
        <v>1010</v>
      </c>
      <c r="E203" s="4" t="s">
        <v>1011</v>
      </c>
      <c r="F203" s="5" t="s">
        <v>550</v>
      </c>
      <c r="G203" s="6">
        <v>25401020</v>
      </c>
      <c r="H203" s="5" t="s">
        <v>933</v>
      </c>
      <c r="I203" s="5" t="s">
        <v>552</v>
      </c>
      <c r="J203" s="7">
        <v>50201020</v>
      </c>
      <c r="K203" s="8" t="s">
        <v>933</v>
      </c>
    </row>
    <row r="204" spans="1:11" customFormat="1" ht="14.4" x14ac:dyDescent="0.3">
      <c r="A204" s="4" t="s">
        <v>1012</v>
      </c>
      <c r="B204" s="4">
        <v>322705</v>
      </c>
      <c r="C204" s="4" t="s">
        <v>603</v>
      </c>
      <c r="D204" s="4" t="s">
        <v>573</v>
      </c>
      <c r="E204" s="4" t="s">
        <v>1013</v>
      </c>
      <c r="F204" s="5" t="s">
        <v>550</v>
      </c>
      <c r="G204" s="6">
        <v>25401020</v>
      </c>
      <c r="H204" s="5" t="s">
        <v>933</v>
      </c>
      <c r="I204" s="5" t="s">
        <v>552</v>
      </c>
      <c r="J204" s="7">
        <v>50201020</v>
      </c>
      <c r="K204" s="8" t="s">
        <v>933</v>
      </c>
    </row>
    <row r="205" spans="1:11" x14ac:dyDescent="0.25">
      <c r="A205" s="4" t="s">
        <v>1014</v>
      </c>
      <c r="B205" s="4">
        <v>8911</v>
      </c>
      <c r="C205" s="4" t="s">
        <v>582</v>
      </c>
      <c r="D205" s="4" t="s">
        <v>583</v>
      </c>
      <c r="E205" s="4" t="s">
        <v>1015</v>
      </c>
      <c r="F205" s="5" t="s">
        <v>550</v>
      </c>
      <c r="G205" s="6">
        <v>25401020</v>
      </c>
      <c r="H205" s="5" t="s">
        <v>933</v>
      </c>
      <c r="I205" s="5" t="s">
        <v>552</v>
      </c>
      <c r="J205" s="7">
        <v>50201020</v>
      </c>
      <c r="K205" s="8" t="s">
        <v>933</v>
      </c>
    </row>
    <row r="206" spans="1:11" x14ac:dyDescent="0.25">
      <c r="A206" s="4" t="s">
        <v>1016</v>
      </c>
      <c r="B206" s="4">
        <v>39059</v>
      </c>
      <c r="C206" s="4" t="s">
        <v>572</v>
      </c>
      <c r="D206" s="4" t="s">
        <v>600</v>
      </c>
      <c r="E206" s="4" t="s">
        <v>1017</v>
      </c>
      <c r="F206" s="5" t="s">
        <v>550</v>
      </c>
      <c r="G206" s="6">
        <v>25401020</v>
      </c>
      <c r="H206" s="5" t="s">
        <v>933</v>
      </c>
      <c r="I206" s="5" t="s">
        <v>552</v>
      </c>
      <c r="J206" s="7">
        <v>50201020</v>
      </c>
      <c r="K206" s="8" t="s">
        <v>933</v>
      </c>
    </row>
    <row r="207" spans="1:11" x14ac:dyDescent="0.25">
      <c r="A207" s="4" t="s">
        <v>1018</v>
      </c>
      <c r="B207" s="4">
        <v>31764</v>
      </c>
      <c r="C207" s="4" t="s">
        <v>1019</v>
      </c>
      <c r="D207" s="4" t="s">
        <v>1020</v>
      </c>
      <c r="E207" s="4" t="s">
        <v>1021</v>
      </c>
      <c r="F207" s="5" t="s">
        <v>550</v>
      </c>
      <c r="G207" s="6">
        <v>25401020</v>
      </c>
      <c r="H207" s="5" t="s">
        <v>933</v>
      </c>
      <c r="I207" s="5" t="s">
        <v>552</v>
      </c>
      <c r="J207" s="7">
        <v>50201020</v>
      </c>
      <c r="K207" s="8" t="s">
        <v>933</v>
      </c>
    </row>
    <row r="208" spans="1:11" customFormat="1" ht="14.4" x14ac:dyDescent="0.3">
      <c r="A208" s="4" t="s">
        <v>1022</v>
      </c>
      <c r="B208" s="4">
        <v>290765</v>
      </c>
      <c r="C208" s="4" t="s">
        <v>554</v>
      </c>
      <c r="D208" s="4" t="s">
        <v>1023</v>
      </c>
      <c r="E208" s="4" t="s">
        <v>1024</v>
      </c>
      <c r="F208" s="5" t="s">
        <v>550</v>
      </c>
      <c r="G208" s="6">
        <v>25401020</v>
      </c>
      <c r="H208" s="5" t="s">
        <v>933</v>
      </c>
      <c r="I208" s="5" t="s">
        <v>552</v>
      </c>
      <c r="J208" s="7">
        <v>50201020</v>
      </c>
      <c r="K208" s="8" t="s">
        <v>933</v>
      </c>
    </row>
    <row r="209" spans="1:11" customFormat="1" ht="14.4" x14ac:dyDescent="0.3">
      <c r="A209" s="4" t="s">
        <v>1025</v>
      </c>
      <c r="B209" s="4">
        <v>484692</v>
      </c>
      <c r="C209" s="4" t="s">
        <v>572</v>
      </c>
      <c r="D209" s="4" t="s">
        <v>679</v>
      </c>
      <c r="E209" s="4" t="s">
        <v>1026</v>
      </c>
      <c r="F209" s="5" t="s">
        <v>550</v>
      </c>
      <c r="G209" s="6">
        <v>25401020</v>
      </c>
      <c r="H209" s="5" t="s">
        <v>933</v>
      </c>
      <c r="I209" s="5" t="s">
        <v>552</v>
      </c>
      <c r="J209" s="7">
        <v>50201020</v>
      </c>
      <c r="K209" s="8" t="s">
        <v>933</v>
      </c>
    </row>
    <row r="210" spans="1:11" x14ac:dyDescent="0.25">
      <c r="A210" s="4" t="s">
        <v>1027</v>
      </c>
      <c r="B210" s="4">
        <v>277326</v>
      </c>
      <c r="C210" s="4" t="s">
        <v>621</v>
      </c>
      <c r="D210" s="4" t="s">
        <v>646</v>
      </c>
      <c r="E210" s="4" t="s">
        <v>1028</v>
      </c>
      <c r="F210" s="5" t="s">
        <v>550</v>
      </c>
      <c r="G210" s="6">
        <v>25401020</v>
      </c>
      <c r="H210" s="5" t="s">
        <v>933</v>
      </c>
      <c r="I210" s="5" t="s">
        <v>552</v>
      </c>
      <c r="J210" s="7">
        <v>50201020</v>
      </c>
      <c r="K210" s="8" t="s">
        <v>933</v>
      </c>
    </row>
    <row r="211" spans="1:11" x14ac:dyDescent="0.25">
      <c r="A211" s="4" t="s">
        <v>1029</v>
      </c>
      <c r="B211" s="4">
        <v>267468</v>
      </c>
      <c r="C211" s="4" t="s">
        <v>621</v>
      </c>
      <c r="D211" s="4" t="s">
        <v>646</v>
      </c>
      <c r="E211" s="4" t="s">
        <v>1030</v>
      </c>
      <c r="F211" s="5" t="s">
        <v>550</v>
      </c>
      <c r="G211" s="6">
        <v>25401020</v>
      </c>
      <c r="H211" s="5" t="s">
        <v>933</v>
      </c>
      <c r="I211" s="5" t="s">
        <v>552</v>
      </c>
      <c r="J211" s="7">
        <v>50201020</v>
      </c>
      <c r="K211" s="8" t="s">
        <v>933</v>
      </c>
    </row>
    <row r="212" spans="1:11" customFormat="1" ht="14.4" x14ac:dyDescent="0.3">
      <c r="A212" s="4" t="s">
        <v>1031</v>
      </c>
      <c r="B212" s="4">
        <v>13373</v>
      </c>
      <c r="C212" s="4" t="s">
        <v>547</v>
      </c>
      <c r="D212" s="4" t="s">
        <v>548</v>
      </c>
      <c r="E212" s="4" t="s">
        <v>1032</v>
      </c>
      <c r="F212" s="5" t="s">
        <v>550</v>
      </c>
      <c r="G212" s="6">
        <v>25401020</v>
      </c>
      <c r="H212" s="5" t="s">
        <v>933</v>
      </c>
      <c r="I212" s="5" t="s">
        <v>552</v>
      </c>
      <c r="J212" s="7">
        <v>50201020</v>
      </c>
      <c r="K212" s="8" t="s">
        <v>933</v>
      </c>
    </row>
    <row r="213" spans="1:11" customFormat="1" ht="14.4" x14ac:dyDescent="0.3">
      <c r="A213" s="4" t="s">
        <v>1033</v>
      </c>
      <c r="B213" s="4">
        <v>690102</v>
      </c>
      <c r="C213" s="4" t="s">
        <v>582</v>
      </c>
      <c r="D213" s="4" t="s">
        <v>583</v>
      </c>
      <c r="E213" s="4" t="s">
        <v>1034</v>
      </c>
      <c r="F213" s="5" t="s">
        <v>550</v>
      </c>
      <c r="G213" s="6">
        <v>25401020</v>
      </c>
      <c r="H213" s="5" t="s">
        <v>933</v>
      </c>
      <c r="I213" s="5" t="s">
        <v>552</v>
      </c>
      <c r="J213" s="7">
        <v>50201020</v>
      </c>
      <c r="K213" s="8" t="s">
        <v>933</v>
      </c>
    </row>
    <row r="214" spans="1:11" x14ac:dyDescent="0.25">
      <c r="A214" s="4" t="s">
        <v>1035</v>
      </c>
      <c r="B214" s="4">
        <v>41295</v>
      </c>
      <c r="C214" s="4" t="s">
        <v>586</v>
      </c>
      <c r="D214" s="4" t="s">
        <v>587</v>
      </c>
      <c r="E214" s="4" t="s">
        <v>1036</v>
      </c>
      <c r="F214" s="5" t="s">
        <v>550</v>
      </c>
      <c r="G214" s="6">
        <v>25401020</v>
      </c>
      <c r="H214" s="5" t="s">
        <v>933</v>
      </c>
      <c r="I214" s="5" t="s">
        <v>552</v>
      </c>
      <c r="J214" s="7">
        <v>50201020</v>
      </c>
      <c r="K214" s="8" t="s">
        <v>933</v>
      </c>
    </row>
    <row r="215" spans="1:11" x14ac:dyDescent="0.25">
      <c r="A215" s="4" t="s">
        <v>1037</v>
      </c>
      <c r="B215" s="4">
        <v>64211</v>
      </c>
      <c r="C215" s="4" t="s">
        <v>978</v>
      </c>
      <c r="D215" s="4" t="s">
        <v>979</v>
      </c>
      <c r="E215" s="4" t="s">
        <v>1038</v>
      </c>
      <c r="F215" s="5" t="s">
        <v>550</v>
      </c>
      <c r="G215" s="6">
        <v>25401020</v>
      </c>
      <c r="H215" s="5" t="s">
        <v>933</v>
      </c>
      <c r="I215" s="5" t="s">
        <v>552</v>
      </c>
      <c r="J215" s="7">
        <v>50201020</v>
      </c>
      <c r="K215" s="8" t="s">
        <v>933</v>
      </c>
    </row>
    <row r="216" spans="1:11" customFormat="1" ht="14.4" x14ac:dyDescent="0.3">
      <c r="A216" s="4" t="s">
        <v>1039</v>
      </c>
      <c r="B216" s="4">
        <v>8432</v>
      </c>
      <c r="C216" s="4" t="s">
        <v>592</v>
      </c>
      <c r="D216" s="4" t="s">
        <v>593</v>
      </c>
      <c r="E216" s="4" t="s">
        <v>1040</v>
      </c>
      <c r="F216" s="5" t="s">
        <v>550</v>
      </c>
      <c r="G216" s="6">
        <v>25401020</v>
      </c>
      <c r="H216" s="5" t="s">
        <v>933</v>
      </c>
      <c r="I216" s="5" t="s">
        <v>552</v>
      </c>
      <c r="J216" s="7">
        <v>50201020</v>
      </c>
      <c r="K216" s="8" t="s">
        <v>933</v>
      </c>
    </row>
    <row r="217" spans="1:11" customFormat="1" ht="14.4" x14ac:dyDescent="0.3">
      <c r="A217" s="4" t="s">
        <v>1041</v>
      </c>
      <c r="B217" s="4">
        <v>41677</v>
      </c>
      <c r="C217" s="4" t="s">
        <v>945</v>
      </c>
      <c r="D217" s="4" t="s">
        <v>946</v>
      </c>
      <c r="E217" s="4" t="s">
        <v>1042</v>
      </c>
      <c r="F217" s="5" t="s">
        <v>550</v>
      </c>
      <c r="G217" s="6">
        <v>25401020</v>
      </c>
      <c r="H217" s="5" t="s">
        <v>933</v>
      </c>
      <c r="I217" s="5" t="s">
        <v>552</v>
      </c>
      <c r="J217" s="7">
        <v>50201020</v>
      </c>
      <c r="K217" s="8" t="s">
        <v>933</v>
      </c>
    </row>
    <row r="218" spans="1:11" x14ac:dyDescent="0.25">
      <c r="A218" s="4" t="s">
        <v>1043</v>
      </c>
      <c r="B218" s="4">
        <v>16536</v>
      </c>
      <c r="C218" s="4" t="s">
        <v>611</v>
      </c>
      <c r="D218" s="4" t="s">
        <v>612</v>
      </c>
      <c r="E218" s="4" t="s">
        <v>1044</v>
      </c>
      <c r="F218" s="5" t="s">
        <v>550</v>
      </c>
      <c r="G218" s="6">
        <v>25401020</v>
      </c>
      <c r="H218" s="5" t="s">
        <v>933</v>
      </c>
      <c r="I218" s="5" t="s">
        <v>552</v>
      </c>
      <c r="J218" s="7">
        <v>50201020</v>
      </c>
      <c r="K218" s="8" t="s">
        <v>933</v>
      </c>
    </row>
    <row r="219" spans="1:11" x14ac:dyDescent="0.25">
      <c r="A219" s="4" t="s">
        <v>1045</v>
      </c>
      <c r="B219" s="4">
        <v>29894</v>
      </c>
      <c r="C219" s="4" t="s">
        <v>978</v>
      </c>
      <c r="D219" s="4" t="s">
        <v>979</v>
      </c>
      <c r="E219" s="4" t="s">
        <v>1046</v>
      </c>
      <c r="F219" s="5" t="s">
        <v>550</v>
      </c>
      <c r="G219" s="6">
        <v>25401020</v>
      </c>
      <c r="H219" s="5" t="s">
        <v>933</v>
      </c>
      <c r="I219" s="5" t="s">
        <v>552</v>
      </c>
      <c r="J219" s="7">
        <v>50201020</v>
      </c>
      <c r="K219" s="8" t="s">
        <v>933</v>
      </c>
    </row>
    <row r="220" spans="1:11" x14ac:dyDescent="0.25">
      <c r="A220" s="4" t="s">
        <v>1047</v>
      </c>
      <c r="B220" s="4">
        <v>327729</v>
      </c>
      <c r="C220" s="4" t="s">
        <v>586</v>
      </c>
      <c r="D220" s="4" t="s">
        <v>587</v>
      </c>
      <c r="E220" s="4" t="s">
        <v>1048</v>
      </c>
      <c r="F220" s="5" t="s">
        <v>550</v>
      </c>
      <c r="G220" s="6">
        <v>25401020</v>
      </c>
      <c r="H220" s="5" t="s">
        <v>933</v>
      </c>
      <c r="I220" s="5" t="s">
        <v>552</v>
      </c>
      <c r="J220" s="7">
        <v>50201020</v>
      </c>
      <c r="K220" s="8" t="s">
        <v>933</v>
      </c>
    </row>
    <row r="221" spans="1:11" customFormat="1" ht="14.4" x14ac:dyDescent="0.3">
      <c r="A221" s="4" t="s">
        <v>1049</v>
      </c>
      <c r="B221" s="4">
        <v>22978</v>
      </c>
      <c r="C221" s="4" t="s">
        <v>1050</v>
      </c>
      <c r="D221" s="4" t="s">
        <v>1051</v>
      </c>
      <c r="E221" s="4" t="s">
        <v>1052</v>
      </c>
      <c r="F221" s="5" t="s">
        <v>550</v>
      </c>
      <c r="G221" s="6">
        <v>25401020</v>
      </c>
      <c r="H221" s="5" t="s">
        <v>933</v>
      </c>
      <c r="I221" s="5" t="s">
        <v>552</v>
      </c>
      <c r="J221" s="7">
        <v>50201020</v>
      </c>
      <c r="K221" s="8" t="s">
        <v>933</v>
      </c>
    </row>
    <row r="222" spans="1:11" customFormat="1" ht="14.4" x14ac:dyDescent="0.3">
      <c r="A222" s="4" t="s">
        <v>1053</v>
      </c>
      <c r="B222" s="11">
        <v>22979</v>
      </c>
      <c r="C222" s="4" t="s">
        <v>1050</v>
      </c>
      <c r="D222" s="4" t="s">
        <v>1051</v>
      </c>
      <c r="E222" s="4" t="s">
        <v>1054</v>
      </c>
      <c r="F222" s="5" t="s">
        <v>550</v>
      </c>
      <c r="G222" s="6">
        <v>25401020</v>
      </c>
      <c r="H222" s="5" t="s">
        <v>933</v>
      </c>
      <c r="I222" s="5" t="s">
        <v>552</v>
      </c>
      <c r="J222" s="7">
        <v>50201020</v>
      </c>
      <c r="K222" s="8" t="s">
        <v>933</v>
      </c>
    </row>
    <row r="223" spans="1:11" customFormat="1" ht="14.4" x14ac:dyDescent="0.3">
      <c r="A223" s="4" t="s">
        <v>1055</v>
      </c>
      <c r="B223" s="4">
        <v>747053</v>
      </c>
      <c r="C223" s="4" t="s">
        <v>655</v>
      </c>
      <c r="D223" s="4" t="s">
        <v>656</v>
      </c>
      <c r="E223" s="4" t="s">
        <v>1056</v>
      </c>
      <c r="F223" s="5" t="s">
        <v>550</v>
      </c>
      <c r="G223" s="6">
        <v>25401020</v>
      </c>
      <c r="H223" s="5" t="s">
        <v>933</v>
      </c>
      <c r="I223" s="5" t="s">
        <v>552</v>
      </c>
      <c r="J223" s="7">
        <v>50201020</v>
      </c>
      <c r="K223" s="8" t="s">
        <v>933</v>
      </c>
    </row>
    <row r="224" spans="1:11" customFormat="1" ht="14.4" x14ac:dyDescent="0.3">
      <c r="A224" s="4" t="s">
        <v>1057</v>
      </c>
      <c r="B224" s="4">
        <v>297249</v>
      </c>
      <c r="C224" s="4" t="s">
        <v>655</v>
      </c>
      <c r="D224" s="4" t="s">
        <v>656</v>
      </c>
      <c r="E224" s="4" t="s">
        <v>1058</v>
      </c>
      <c r="F224" s="5" t="s">
        <v>550</v>
      </c>
      <c r="G224" s="6">
        <v>25401020</v>
      </c>
      <c r="H224" s="5" t="s">
        <v>933</v>
      </c>
      <c r="I224" s="5" t="s">
        <v>552</v>
      </c>
      <c r="J224" s="7">
        <v>50201020</v>
      </c>
      <c r="K224" s="8" t="s">
        <v>933</v>
      </c>
    </row>
    <row r="225" spans="1:11" customFormat="1" ht="14.4" x14ac:dyDescent="0.3">
      <c r="A225" s="4" t="s">
        <v>1059</v>
      </c>
      <c r="B225" s="4">
        <v>40617</v>
      </c>
      <c r="C225" s="4" t="s">
        <v>603</v>
      </c>
      <c r="D225" s="4" t="s">
        <v>573</v>
      </c>
      <c r="E225" s="4" t="s">
        <v>1060</v>
      </c>
      <c r="F225" s="5" t="s">
        <v>550</v>
      </c>
      <c r="G225" s="6">
        <v>25401020</v>
      </c>
      <c r="H225" s="5" t="s">
        <v>933</v>
      </c>
      <c r="I225" s="5" t="s">
        <v>552</v>
      </c>
      <c r="J225" s="7">
        <v>50201020</v>
      </c>
      <c r="K225" s="8" t="s">
        <v>933</v>
      </c>
    </row>
    <row r="226" spans="1:11" customFormat="1" ht="14.4" x14ac:dyDescent="0.3">
      <c r="A226" s="4" t="s">
        <v>1061</v>
      </c>
      <c r="B226" s="4">
        <v>345696</v>
      </c>
      <c r="C226" s="4" t="s">
        <v>582</v>
      </c>
      <c r="D226" s="4" t="s">
        <v>583</v>
      </c>
      <c r="E226" s="4" t="s">
        <v>1062</v>
      </c>
      <c r="F226" s="5" t="s">
        <v>550</v>
      </c>
      <c r="G226" s="6">
        <v>25401020</v>
      </c>
      <c r="H226" s="5" t="s">
        <v>933</v>
      </c>
      <c r="I226" s="5" t="s">
        <v>552</v>
      </c>
      <c r="J226" s="7">
        <v>50201020</v>
      </c>
      <c r="K226" s="8" t="s">
        <v>933</v>
      </c>
    </row>
    <row r="227" spans="1:11" customFormat="1" ht="14.4" x14ac:dyDescent="0.3">
      <c r="A227" s="4" t="s">
        <v>1063</v>
      </c>
      <c r="B227" s="4">
        <v>576762</v>
      </c>
      <c r="C227" s="4" t="s">
        <v>562</v>
      </c>
      <c r="D227" s="4" t="s">
        <v>563</v>
      </c>
      <c r="E227" s="4" t="s">
        <v>1064</v>
      </c>
      <c r="F227" s="5" t="s">
        <v>550</v>
      </c>
      <c r="G227" s="6">
        <v>25401020</v>
      </c>
      <c r="H227" s="5" t="s">
        <v>933</v>
      </c>
      <c r="I227" s="5" t="s">
        <v>552</v>
      </c>
      <c r="J227" s="7">
        <v>50201020</v>
      </c>
      <c r="K227" s="8" t="s">
        <v>933</v>
      </c>
    </row>
    <row r="228" spans="1:11" customFormat="1" ht="14.4" x14ac:dyDescent="0.3">
      <c r="A228" s="4" t="s">
        <v>1065</v>
      </c>
      <c r="B228" s="4">
        <v>1785</v>
      </c>
      <c r="C228" s="4" t="s">
        <v>562</v>
      </c>
      <c r="D228" s="4" t="s">
        <v>563</v>
      </c>
      <c r="E228" s="4" t="s">
        <v>1066</v>
      </c>
      <c r="F228" s="5" t="s">
        <v>550</v>
      </c>
      <c r="G228" s="6">
        <v>25401020</v>
      </c>
      <c r="H228" s="5" t="s">
        <v>933</v>
      </c>
      <c r="I228" s="5" t="s">
        <v>552</v>
      </c>
      <c r="J228" s="7">
        <v>50201020</v>
      </c>
      <c r="K228" s="8" t="s">
        <v>933</v>
      </c>
    </row>
    <row r="229" spans="1:11" customFormat="1" ht="14.4" x14ac:dyDescent="0.3">
      <c r="A229" s="4" t="s">
        <v>1067</v>
      </c>
      <c r="B229" s="4">
        <v>31866</v>
      </c>
      <c r="C229" s="4" t="s">
        <v>547</v>
      </c>
      <c r="D229" s="4" t="s">
        <v>548</v>
      </c>
      <c r="E229" s="4" t="s">
        <v>1068</v>
      </c>
      <c r="F229" s="5" t="s">
        <v>550</v>
      </c>
      <c r="G229" s="6">
        <v>25401020</v>
      </c>
      <c r="H229" s="5" t="s">
        <v>933</v>
      </c>
      <c r="I229" s="5" t="s">
        <v>552</v>
      </c>
      <c r="J229" s="7">
        <v>50201020</v>
      </c>
      <c r="K229" s="8" t="s">
        <v>933</v>
      </c>
    </row>
    <row r="230" spans="1:11" customFormat="1" ht="14.4" x14ac:dyDescent="0.3">
      <c r="A230" s="4" t="s">
        <v>1069</v>
      </c>
      <c r="B230" s="4">
        <v>31980</v>
      </c>
      <c r="C230" s="4" t="s">
        <v>596</v>
      </c>
      <c r="D230" s="4" t="s">
        <v>597</v>
      </c>
      <c r="E230" s="4" t="s">
        <v>1070</v>
      </c>
      <c r="F230" s="5" t="s">
        <v>550</v>
      </c>
      <c r="G230" s="6">
        <v>25401020</v>
      </c>
      <c r="H230" s="5" t="s">
        <v>933</v>
      </c>
      <c r="I230" s="5" t="s">
        <v>552</v>
      </c>
      <c r="J230" s="7">
        <v>50201020</v>
      </c>
      <c r="K230" s="8" t="s">
        <v>933</v>
      </c>
    </row>
    <row r="231" spans="1:11" customFormat="1" ht="14.4" x14ac:dyDescent="0.3">
      <c r="A231" s="4" t="s">
        <v>1071</v>
      </c>
      <c r="B231" s="4">
        <v>9097</v>
      </c>
      <c r="C231" s="4" t="s">
        <v>582</v>
      </c>
      <c r="D231" s="4" t="s">
        <v>583</v>
      </c>
      <c r="E231" s="4" t="s">
        <v>1019</v>
      </c>
      <c r="F231" s="5" t="s">
        <v>550</v>
      </c>
      <c r="G231" s="6">
        <v>25401020</v>
      </c>
      <c r="H231" s="5" t="s">
        <v>933</v>
      </c>
      <c r="I231" s="5" t="s">
        <v>552</v>
      </c>
      <c r="J231" s="7">
        <v>50201020</v>
      </c>
      <c r="K231" s="8" t="s">
        <v>933</v>
      </c>
    </row>
    <row r="232" spans="1:11" customFormat="1" ht="14.4" x14ac:dyDescent="0.3">
      <c r="A232" s="4" t="s">
        <v>1072</v>
      </c>
      <c r="B232" s="4">
        <v>23507</v>
      </c>
      <c r="C232" s="4" t="s">
        <v>799</v>
      </c>
      <c r="D232" s="4" t="s">
        <v>800</v>
      </c>
      <c r="E232" s="4" t="s">
        <v>1073</v>
      </c>
      <c r="F232" s="5" t="s">
        <v>550</v>
      </c>
      <c r="G232" s="6">
        <v>25401020</v>
      </c>
      <c r="H232" s="5" t="s">
        <v>933</v>
      </c>
      <c r="I232" s="5" t="s">
        <v>552</v>
      </c>
      <c r="J232" s="7">
        <v>50201020</v>
      </c>
      <c r="K232" s="8" t="s">
        <v>933</v>
      </c>
    </row>
    <row r="233" spans="1:11" customFormat="1" ht="14.4" x14ac:dyDescent="0.3">
      <c r="A233" s="4" t="s">
        <v>1074</v>
      </c>
      <c r="B233" s="4">
        <v>759237</v>
      </c>
      <c r="C233" s="4" t="s">
        <v>978</v>
      </c>
      <c r="D233" s="4" t="s">
        <v>979</v>
      </c>
      <c r="E233" s="4" t="s">
        <v>1075</v>
      </c>
      <c r="F233" s="5" t="s">
        <v>550</v>
      </c>
      <c r="G233" s="6">
        <v>25401020</v>
      </c>
      <c r="H233" s="5" t="s">
        <v>933</v>
      </c>
      <c r="I233" s="5" t="s">
        <v>552</v>
      </c>
      <c r="J233" s="7">
        <v>50201020</v>
      </c>
      <c r="K233" s="8" t="s">
        <v>933</v>
      </c>
    </row>
    <row r="234" spans="1:11" customFormat="1" ht="14.4" x14ac:dyDescent="0.3">
      <c r="A234" s="4" t="s">
        <v>1076</v>
      </c>
      <c r="B234" s="4">
        <v>814079</v>
      </c>
      <c r="C234" s="4" t="s">
        <v>568</v>
      </c>
      <c r="D234" s="4" t="s">
        <v>608</v>
      </c>
      <c r="E234" s="4" t="s">
        <v>1077</v>
      </c>
      <c r="F234" s="5" t="s">
        <v>550</v>
      </c>
      <c r="G234" s="6">
        <v>25401020</v>
      </c>
      <c r="H234" s="5" t="s">
        <v>933</v>
      </c>
      <c r="I234" s="5" t="s">
        <v>552</v>
      </c>
      <c r="J234" s="7">
        <v>50201020</v>
      </c>
      <c r="K234" s="8" t="s">
        <v>933</v>
      </c>
    </row>
    <row r="235" spans="1:11" customFormat="1" ht="14.4" x14ac:dyDescent="0.3">
      <c r="A235" s="4" t="s">
        <v>1078</v>
      </c>
      <c r="B235" s="4">
        <v>812079</v>
      </c>
      <c r="C235" s="4" t="s">
        <v>1079</v>
      </c>
      <c r="D235" s="4" t="s">
        <v>1080</v>
      </c>
      <c r="E235" s="4" t="s">
        <v>1081</v>
      </c>
      <c r="F235" s="5" t="s">
        <v>550</v>
      </c>
      <c r="G235" s="6">
        <v>25401020</v>
      </c>
      <c r="H235" s="5" t="s">
        <v>933</v>
      </c>
      <c r="I235" s="5" t="s">
        <v>552</v>
      </c>
      <c r="J235" s="7">
        <v>50201020</v>
      </c>
      <c r="K235" s="8" t="s">
        <v>933</v>
      </c>
    </row>
    <row r="236" spans="1:11" x14ac:dyDescent="0.25">
      <c r="A236" s="4" t="s">
        <v>1082</v>
      </c>
      <c r="B236" s="4">
        <v>452942</v>
      </c>
      <c r="C236" s="4" t="s">
        <v>611</v>
      </c>
      <c r="D236" s="4" t="s">
        <v>612</v>
      </c>
      <c r="E236" s="4" t="s">
        <v>1083</v>
      </c>
      <c r="F236" s="5" t="s">
        <v>550</v>
      </c>
      <c r="G236" s="6">
        <v>25401020</v>
      </c>
      <c r="H236" s="5" t="s">
        <v>933</v>
      </c>
      <c r="I236" s="5" t="s">
        <v>552</v>
      </c>
      <c r="J236" s="7">
        <v>50201020</v>
      </c>
      <c r="K236" s="8" t="s">
        <v>933</v>
      </c>
    </row>
    <row r="237" spans="1:11" x14ac:dyDescent="0.25">
      <c r="A237" s="4" t="s">
        <v>1084</v>
      </c>
      <c r="B237" s="4">
        <v>318627</v>
      </c>
      <c r="C237" s="4" t="s">
        <v>655</v>
      </c>
      <c r="D237" s="4" t="s">
        <v>656</v>
      </c>
      <c r="E237" s="4" t="s">
        <v>1085</v>
      </c>
      <c r="F237" s="5" t="s">
        <v>550</v>
      </c>
      <c r="G237" s="6">
        <v>25401020</v>
      </c>
      <c r="H237" s="5" t="s">
        <v>933</v>
      </c>
      <c r="I237" s="5" t="s">
        <v>552</v>
      </c>
      <c r="J237" s="7">
        <v>50201020</v>
      </c>
      <c r="K237" s="8" t="s">
        <v>933</v>
      </c>
    </row>
    <row r="238" spans="1:11" x14ac:dyDescent="0.25">
      <c r="A238" s="4" t="s">
        <v>1086</v>
      </c>
      <c r="B238" s="4">
        <v>276973</v>
      </c>
      <c r="C238" s="4" t="s">
        <v>1087</v>
      </c>
      <c r="D238" s="4" t="s">
        <v>1088</v>
      </c>
      <c r="E238" s="4" t="s">
        <v>1089</v>
      </c>
      <c r="F238" s="5" t="s">
        <v>550</v>
      </c>
      <c r="G238" s="6">
        <v>25401020</v>
      </c>
      <c r="H238" s="5" t="s">
        <v>933</v>
      </c>
      <c r="I238" s="5" t="s">
        <v>552</v>
      </c>
      <c r="J238" s="7">
        <v>50201020</v>
      </c>
      <c r="K238" s="8" t="s">
        <v>933</v>
      </c>
    </row>
    <row r="239" spans="1:11" x14ac:dyDescent="0.25">
      <c r="A239" s="4" t="s">
        <v>1090</v>
      </c>
      <c r="B239" s="4">
        <v>348946</v>
      </c>
      <c r="C239" s="4" t="s">
        <v>1091</v>
      </c>
      <c r="D239" s="4" t="s">
        <v>800</v>
      </c>
      <c r="E239" s="4" t="s">
        <v>1092</v>
      </c>
      <c r="F239" s="5" t="s">
        <v>550</v>
      </c>
      <c r="G239" s="6">
        <v>25401020</v>
      </c>
      <c r="H239" s="5" t="s">
        <v>933</v>
      </c>
      <c r="I239" s="5" t="s">
        <v>552</v>
      </c>
      <c r="J239" s="7">
        <v>50201020</v>
      </c>
      <c r="K239" s="8" t="s">
        <v>933</v>
      </c>
    </row>
    <row r="240" spans="1:11" customFormat="1" ht="14.4" x14ac:dyDescent="0.3">
      <c r="A240" s="4" t="s">
        <v>1093</v>
      </c>
      <c r="B240" s="4">
        <v>209039</v>
      </c>
      <c r="C240" s="4" t="s">
        <v>603</v>
      </c>
      <c r="D240" s="4" t="s">
        <v>710</v>
      </c>
      <c r="E240" s="4" t="s">
        <v>1094</v>
      </c>
      <c r="F240" s="5" t="s">
        <v>550</v>
      </c>
      <c r="G240" s="6">
        <v>25401020</v>
      </c>
      <c r="H240" s="5" t="s">
        <v>933</v>
      </c>
      <c r="I240" s="5" t="s">
        <v>552</v>
      </c>
      <c r="J240" s="7">
        <v>50201020</v>
      </c>
      <c r="K240" s="8" t="s">
        <v>933</v>
      </c>
    </row>
    <row r="241" spans="1:11" customFormat="1" ht="14.4" x14ac:dyDescent="0.3">
      <c r="A241" s="4" t="s">
        <v>1095</v>
      </c>
      <c r="B241" s="4">
        <v>28513</v>
      </c>
      <c r="C241" s="4" t="s">
        <v>603</v>
      </c>
      <c r="D241" s="4" t="s">
        <v>573</v>
      </c>
      <c r="E241" s="4" t="s">
        <v>1096</v>
      </c>
      <c r="F241" s="5" t="s">
        <v>550</v>
      </c>
      <c r="G241" s="6">
        <v>25401020</v>
      </c>
      <c r="H241" s="5" t="s">
        <v>933</v>
      </c>
      <c r="I241" s="5" t="s">
        <v>552</v>
      </c>
      <c r="J241" s="7">
        <v>50201020</v>
      </c>
      <c r="K241" s="8" t="s">
        <v>933</v>
      </c>
    </row>
    <row r="242" spans="1:11" customFormat="1" ht="14.4" x14ac:dyDescent="0.3">
      <c r="A242" s="4" t="s">
        <v>1097</v>
      </c>
      <c r="B242" s="4">
        <v>56413</v>
      </c>
      <c r="C242" s="4" t="s">
        <v>621</v>
      </c>
      <c r="D242" s="4" t="s">
        <v>622</v>
      </c>
      <c r="E242" s="4" t="s">
        <v>1098</v>
      </c>
      <c r="F242" s="5" t="s">
        <v>550</v>
      </c>
      <c r="G242" s="6">
        <v>25401020</v>
      </c>
      <c r="H242" s="5" t="s">
        <v>933</v>
      </c>
      <c r="I242" s="5" t="s">
        <v>552</v>
      </c>
      <c r="J242" s="7">
        <v>50201020</v>
      </c>
      <c r="K242" s="8" t="s">
        <v>933</v>
      </c>
    </row>
    <row r="243" spans="1:11" customFormat="1" ht="14.4" x14ac:dyDescent="0.3">
      <c r="A243" s="4" t="s">
        <v>1099</v>
      </c>
      <c r="B243" s="4">
        <v>34592</v>
      </c>
      <c r="C243" s="4" t="s">
        <v>621</v>
      </c>
      <c r="D243" s="4" t="s">
        <v>622</v>
      </c>
      <c r="E243" s="4" t="s">
        <v>1100</v>
      </c>
      <c r="F243" s="5" t="s">
        <v>550</v>
      </c>
      <c r="G243" s="6">
        <v>25401020</v>
      </c>
      <c r="H243" s="5" t="s">
        <v>933</v>
      </c>
      <c r="I243" s="5" t="s">
        <v>552</v>
      </c>
      <c r="J243" s="7">
        <v>50201020</v>
      </c>
      <c r="K243" s="8" t="s">
        <v>933</v>
      </c>
    </row>
    <row r="244" spans="1:11" customFormat="1" ht="14.4" x14ac:dyDescent="0.3">
      <c r="A244" s="4" t="s">
        <v>1101</v>
      </c>
      <c r="B244" s="4">
        <v>7007</v>
      </c>
      <c r="C244" s="4" t="s">
        <v>582</v>
      </c>
      <c r="D244" s="4" t="s">
        <v>583</v>
      </c>
      <c r="E244" s="4" t="s">
        <v>1102</v>
      </c>
      <c r="F244" s="5" t="s">
        <v>550</v>
      </c>
      <c r="G244" s="6">
        <v>25401020</v>
      </c>
      <c r="H244" s="5" t="s">
        <v>933</v>
      </c>
      <c r="I244" s="5" t="s">
        <v>552</v>
      </c>
      <c r="J244" s="7">
        <v>50201020</v>
      </c>
      <c r="K244" s="8" t="s">
        <v>933</v>
      </c>
    </row>
    <row r="245" spans="1:11" customFormat="1" ht="14.4" x14ac:dyDescent="0.3">
      <c r="A245" s="4" t="s">
        <v>1103</v>
      </c>
      <c r="B245" s="4">
        <v>15969</v>
      </c>
      <c r="C245" s="4" t="s">
        <v>603</v>
      </c>
      <c r="D245" s="4" t="s">
        <v>573</v>
      </c>
      <c r="E245" s="4" t="s">
        <v>1104</v>
      </c>
      <c r="F245" s="5" t="s">
        <v>550</v>
      </c>
      <c r="G245" s="6">
        <v>25401020</v>
      </c>
      <c r="H245" s="5" t="s">
        <v>933</v>
      </c>
      <c r="I245" s="5" t="s">
        <v>552</v>
      </c>
      <c r="J245" s="7">
        <v>50201020</v>
      </c>
      <c r="K245" s="8" t="s">
        <v>933</v>
      </c>
    </row>
    <row r="246" spans="1:11" customFormat="1" ht="14.4" x14ac:dyDescent="0.3">
      <c r="A246" s="4" t="s">
        <v>1105</v>
      </c>
      <c r="B246" s="4">
        <v>42857</v>
      </c>
      <c r="C246" s="4" t="s">
        <v>582</v>
      </c>
      <c r="D246" s="4" t="s">
        <v>583</v>
      </c>
      <c r="E246" s="4" t="s">
        <v>1106</v>
      </c>
      <c r="F246" s="5" t="s">
        <v>550</v>
      </c>
      <c r="G246" s="6">
        <v>25401020</v>
      </c>
      <c r="H246" s="5" t="s">
        <v>933</v>
      </c>
      <c r="I246" s="5" t="s">
        <v>552</v>
      </c>
      <c r="J246" s="7">
        <v>50201020</v>
      </c>
      <c r="K246" s="8" t="s">
        <v>933</v>
      </c>
    </row>
    <row r="247" spans="1:11" customFormat="1" ht="14.4" x14ac:dyDescent="0.3">
      <c r="A247" s="4" t="s">
        <v>1107</v>
      </c>
      <c r="B247" s="4">
        <v>29354</v>
      </c>
      <c r="C247" s="4" t="s">
        <v>603</v>
      </c>
      <c r="D247" s="4" t="s">
        <v>1023</v>
      </c>
      <c r="E247" s="4" t="s">
        <v>1108</v>
      </c>
      <c r="F247" s="5" t="s">
        <v>550</v>
      </c>
      <c r="G247" s="6">
        <v>25401020</v>
      </c>
      <c r="H247" s="5" t="s">
        <v>933</v>
      </c>
      <c r="I247" s="5" t="s">
        <v>552</v>
      </c>
      <c r="J247" s="7">
        <v>50201020</v>
      </c>
      <c r="K247" s="8" t="s">
        <v>933</v>
      </c>
    </row>
    <row r="248" spans="1:11" x14ac:dyDescent="0.25">
      <c r="A248" s="4" t="s">
        <v>1109</v>
      </c>
      <c r="B248" s="4">
        <v>486212</v>
      </c>
      <c r="C248" s="4" t="s">
        <v>568</v>
      </c>
      <c r="D248" s="4" t="s">
        <v>569</v>
      </c>
      <c r="E248" s="4" t="s">
        <v>1110</v>
      </c>
      <c r="F248" s="5" t="s">
        <v>550</v>
      </c>
      <c r="G248" s="6">
        <v>25401020</v>
      </c>
      <c r="H248" s="5" t="s">
        <v>933</v>
      </c>
      <c r="I248" s="5" t="s">
        <v>552</v>
      </c>
      <c r="J248" s="7">
        <v>50201020</v>
      </c>
      <c r="K248" s="8" t="s">
        <v>933</v>
      </c>
    </row>
    <row r="249" spans="1:11" x14ac:dyDescent="0.25">
      <c r="A249" s="4" t="s">
        <v>1111</v>
      </c>
      <c r="B249" s="11">
        <v>486207</v>
      </c>
      <c r="C249" s="4" t="s">
        <v>603</v>
      </c>
      <c r="D249" s="4" t="s">
        <v>569</v>
      </c>
      <c r="E249" s="4" t="s">
        <v>1112</v>
      </c>
      <c r="F249" s="5" t="s">
        <v>550</v>
      </c>
      <c r="G249" s="6">
        <v>25401020</v>
      </c>
      <c r="H249" s="5" t="s">
        <v>933</v>
      </c>
      <c r="I249" s="5" t="s">
        <v>552</v>
      </c>
      <c r="J249" s="7">
        <v>50201020</v>
      </c>
      <c r="K249" s="8" t="s">
        <v>933</v>
      </c>
    </row>
    <row r="250" spans="1:11" x14ac:dyDescent="0.25">
      <c r="A250" s="4" t="s">
        <v>1113</v>
      </c>
      <c r="B250" s="4">
        <v>5455</v>
      </c>
      <c r="C250" s="4" t="s">
        <v>554</v>
      </c>
      <c r="D250" s="4" t="s">
        <v>555</v>
      </c>
      <c r="E250" s="4" t="s">
        <v>1114</v>
      </c>
      <c r="F250" s="5" t="s">
        <v>550</v>
      </c>
      <c r="G250" s="6">
        <v>25401020</v>
      </c>
      <c r="H250" s="5" t="s">
        <v>933</v>
      </c>
      <c r="I250" s="5" t="s">
        <v>552</v>
      </c>
      <c r="J250" s="7">
        <v>50201020</v>
      </c>
      <c r="K250" s="8" t="s">
        <v>933</v>
      </c>
    </row>
    <row r="251" spans="1:11" customFormat="1" ht="14.4" x14ac:dyDescent="0.3">
      <c r="A251" s="4" t="s">
        <v>1115</v>
      </c>
      <c r="B251" s="4">
        <v>298656</v>
      </c>
      <c r="C251" s="4" t="s">
        <v>655</v>
      </c>
      <c r="D251" s="4" t="s">
        <v>656</v>
      </c>
      <c r="E251" s="4" t="s">
        <v>1116</v>
      </c>
      <c r="F251" s="5" t="s">
        <v>550</v>
      </c>
      <c r="G251" s="6">
        <v>25401020</v>
      </c>
      <c r="H251" s="5" t="s">
        <v>933</v>
      </c>
      <c r="I251" s="5" t="s">
        <v>552</v>
      </c>
      <c r="J251" s="7">
        <v>50201020</v>
      </c>
      <c r="K251" s="8" t="s">
        <v>933</v>
      </c>
    </row>
    <row r="252" spans="1:11" x14ac:dyDescent="0.25">
      <c r="A252" s="4" t="s">
        <v>1117</v>
      </c>
      <c r="B252" s="4">
        <v>297407</v>
      </c>
      <c r="C252" s="4" t="s">
        <v>978</v>
      </c>
      <c r="D252" s="4" t="s">
        <v>979</v>
      </c>
      <c r="E252" s="4" t="s">
        <v>1118</v>
      </c>
      <c r="F252" s="5" t="s">
        <v>550</v>
      </c>
      <c r="G252" s="6">
        <v>25401020</v>
      </c>
      <c r="H252" s="5" t="s">
        <v>933</v>
      </c>
      <c r="I252" s="5" t="s">
        <v>552</v>
      </c>
      <c r="J252" s="7">
        <v>50201020</v>
      </c>
      <c r="K252" s="8" t="s">
        <v>933</v>
      </c>
    </row>
    <row r="253" spans="1:11" x14ac:dyDescent="0.25">
      <c r="A253" s="4" t="s">
        <v>1119</v>
      </c>
      <c r="B253" s="4">
        <v>267848</v>
      </c>
      <c r="C253" s="4" t="s">
        <v>621</v>
      </c>
      <c r="D253" s="4" t="s">
        <v>646</v>
      </c>
      <c r="E253" s="4" t="s">
        <v>1120</v>
      </c>
      <c r="F253" s="5" t="s">
        <v>550</v>
      </c>
      <c r="G253" s="6">
        <v>25401020</v>
      </c>
      <c r="H253" s="5" t="s">
        <v>933</v>
      </c>
      <c r="I253" s="5" t="s">
        <v>552</v>
      </c>
      <c r="J253" s="7">
        <v>50201020</v>
      </c>
      <c r="K253" s="8" t="s">
        <v>933</v>
      </c>
    </row>
    <row r="254" spans="1:11" customFormat="1" ht="14.4" x14ac:dyDescent="0.3">
      <c r="A254" s="4" t="s">
        <v>1121</v>
      </c>
      <c r="B254" s="4">
        <v>4707</v>
      </c>
      <c r="C254" s="4" t="s">
        <v>603</v>
      </c>
      <c r="D254" s="4" t="s">
        <v>627</v>
      </c>
      <c r="E254" s="4" t="s">
        <v>1122</v>
      </c>
      <c r="F254" s="5" t="s">
        <v>550</v>
      </c>
      <c r="G254" s="6">
        <v>25401020</v>
      </c>
      <c r="H254" s="5" t="s">
        <v>933</v>
      </c>
      <c r="I254" s="5" t="s">
        <v>552</v>
      </c>
      <c r="J254" s="7">
        <v>50201020</v>
      </c>
      <c r="K254" s="8" t="s">
        <v>933</v>
      </c>
    </row>
    <row r="255" spans="1:11" customFormat="1" ht="14.4" x14ac:dyDescent="0.3">
      <c r="A255" s="4" t="s">
        <v>1123</v>
      </c>
      <c r="B255" s="4">
        <v>617</v>
      </c>
      <c r="C255" s="4" t="s">
        <v>596</v>
      </c>
      <c r="D255" s="4" t="s">
        <v>597</v>
      </c>
      <c r="E255" s="4" t="s">
        <v>1124</v>
      </c>
      <c r="F255" s="5" t="s">
        <v>550</v>
      </c>
      <c r="G255" s="6">
        <v>25401020</v>
      </c>
      <c r="H255" s="5" t="s">
        <v>933</v>
      </c>
      <c r="I255" s="5" t="s">
        <v>552</v>
      </c>
      <c r="J255" s="7">
        <v>50201020</v>
      </c>
      <c r="K255" s="8" t="s">
        <v>933</v>
      </c>
    </row>
    <row r="256" spans="1:11" customFormat="1" ht="14.4" x14ac:dyDescent="0.3">
      <c r="A256" s="4" t="s">
        <v>1125</v>
      </c>
      <c r="B256" s="4">
        <v>544</v>
      </c>
      <c r="C256" s="4" t="s">
        <v>547</v>
      </c>
      <c r="D256" s="4" t="s">
        <v>548</v>
      </c>
      <c r="E256" s="4" t="s">
        <v>1126</v>
      </c>
      <c r="F256" s="5" t="s">
        <v>550</v>
      </c>
      <c r="G256" s="6">
        <v>25401020</v>
      </c>
      <c r="H256" s="5" t="s">
        <v>933</v>
      </c>
      <c r="I256" s="5" t="s">
        <v>552</v>
      </c>
      <c r="J256" s="7">
        <v>50201020</v>
      </c>
      <c r="K256" s="8" t="s">
        <v>933</v>
      </c>
    </row>
    <row r="257" spans="1:11" customFormat="1" ht="14.4" x14ac:dyDescent="0.3">
      <c r="A257" s="4" t="s">
        <v>1127</v>
      </c>
      <c r="B257" s="4">
        <v>1910</v>
      </c>
      <c r="C257" s="4" t="s">
        <v>562</v>
      </c>
      <c r="D257" s="4" t="s">
        <v>563</v>
      </c>
      <c r="E257" s="4" t="s">
        <v>1128</v>
      </c>
      <c r="F257" s="5" t="s">
        <v>550</v>
      </c>
      <c r="G257" s="6">
        <v>25401020</v>
      </c>
      <c r="H257" s="5" t="s">
        <v>933</v>
      </c>
      <c r="I257" s="5" t="s">
        <v>552</v>
      </c>
      <c r="J257" s="7">
        <v>50201020</v>
      </c>
      <c r="K257" s="8" t="s">
        <v>933</v>
      </c>
    </row>
    <row r="258" spans="1:11" customFormat="1" ht="14.4" x14ac:dyDescent="0.3">
      <c r="A258" s="4" t="s">
        <v>1129</v>
      </c>
      <c r="B258" s="4">
        <v>354172</v>
      </c>
      <c r="C258" s="4" t="s">
        <v>603</v>
      </c>
      <c r="D258" s="4" t="s">
        <v>627</v>
      </c>
      <c r="E258" s="4" t="s">
        <v>1130</v>
      </c>
      <c r="F258" s="5" t="s">
        <v>550</v>
      </c>
      <c r="G258" s="6">
        <v>25401020</v>
      </c>
      <c r="H258" s="5" t="s">
        <v>933</v>
      </c>
      <c r="I258" s="5" t="s">
        <v>552</v>
      </c>
      <c r="J258" s="7">
        <v>50201020</v>
      </c>
      <c r="K258" s="8" t="s">
        <v>933</v>
      </c>
    </row>
    <row r="259" spans="1:11" customFormat="1" ht="14.4" x14ac:dyDescent="0.3">
      <c r="A259" s="4" t="s">
        <v>1131</v>
      </c>
      <c r="B259" s="4">
        <v>4732</v>
      </c>
      <c r="C259" s="4" t="s">
        <v>603</v>
      </c>
      <c r="D259" s="4" t="s">
        <v>627</v>
      </c>
      <c r="E259" s="4" t="s">
        <v>1132</v>
      </c>
      <c r="F259" s="5" t="s">
        <v>550</v>
      </c>
      <c r="G259" s="6">
        <v>25401020</v>
      </c>
      <c r="H259" s="5" t="s">
        <v>933</v>
      </c>
      <c r="I259" s="5" t="s">
        <v>552</v>
      </c>
      <c r="J259" s="7">
        <v>50201020</v>
      </c>
      <c r="K259" s="8" t="s">
        <v>933</v>
      </c>
    </row>
    <row r="260" spans="1:11" customFormat="1" ht="14.4" x14ac:dyDescent="0.3">
      <c r="A260" s="4" t="s">
        <v>1133</v>
      </c>
      <c r="B260" s="4">
        <v>707777</v>
      </c>
      <c r="C260" s="4" t="s">
        <v>586</v>
      </c>
      <c r="D260" s="4" t="s">
        <v>587</v>
      </c>
      <c r="E260" s="4" t="s">
        <v>1134</v>
      </c>
      <c r="F260" s="5" t="s">
        <v>550</v>
      </c>
      <c r="G260" s="6">
        <v>25401020</v>
      </c>
      <c r="H260" s="5" t="s">
        <v>933</v>
      </c>
      <c r="I260" s="5" t="s">
        <v>552</v>
      </c>
      <c r="J260" s="7">
        <v>50201020</v>
      </c>
      <c r="K260" s="8" t="s">
        <v>933</v>
      </c>
    </row>
    <row r="261" spans="1:11" customFormat="1" ht="14.4" x14ac:dyDescent="0.3">
      <c r="A261" s="4" t="s">
        <v>1135</v>
      </c>
      <c r="B261" s="4">
        <v>32830</v>
      </c>
      <c r="C261" s="4" t="s">
        <v>562</v>
      </c>
      <c r="D261" s="4" t="s">
        <v>563</v>
      </c>
      <c r="E261" s="4" t="s">
        <v>1136</v>
      </c>
      <c r="F261" s="5" t="s">
        <v>550</v>
      </c>
      <c r="G261" s="6">
        <v>25401020</v>
      </c>
      <c r="H261" s="5" t="s">
        <v>933</v>
      </c>
      <c r="I261" s="5" t="s">
        <v>552</v>
      </c>
      <c r="J261" s="7">
        <v>50201020</v>
      </c>
      <c r="K261" s="8" t="s">
        <v>933</v>
      </c>
    </row>
    <row r="262" spans="1:11" customFormat="1" ht="14.4" x14ac:dyDescent="0.3">
      <c r="A262" s="4" t="s">
        <v>1137</v>
      </c>
      <c r="B262" s="4">
        <v>22097</v>
      </c>
      <c r="C262" s="4" t="s">
        <v>1009</v>
      </c>
      <c r="D262" s="4" t="s">
        <v>1010</v>
      </c>
      <c r="E262" s="4" t="s">
        <v>1138</v>
      </c>
      <c r="F262" s="5" t="s">
        <v>550</v>
      </c>
      <c r="G262" s="6">
        <v>25401020</v>
      </c>
      <c r="H262" s="5" t="s">
        <v>933</v>
      </c>
      <c r="I262" s="5" t="s">
        <v>552</v>
      </c>
      <c r="J262" s="7">
        <v>50201020</v>
      </c>
      <c r="K262" s="8" t="s">
        <v>933</v>
      </c>
    </row>
    <row r="263" spans="1:11" x14ac:dyDescent="0.25">
      <c r="A263" s="4" t="s">
        <v>1139</v>
      </c>
      <c r="B263" s="4">
        <v>40920</v>
      </c>
      <c r="C263" s="4" t="s">
        <v>655</v>
      </c>
      <c r="D263" s="4" t="s">
        <v>656</v>
      </c>
      <c r="E263" s="4" t="s">
        <v>1140</v>
      </c>
      <c r="F263" s="5" t="s">
        <v>550</v>
      </c>
      <c r="G263" s="6">
        <v>25401020</v>
      </c>
      <c r="H263" s="5" t="s">
        <v>933</v>
      </c>
      <c r="I263" s="5" t="s">
        <v>552</v>
      </c>
      <c r="J263" s="7">
        <v>50201020</v>
      </c>
      <c r="K263" s="8" t="s">
        <v>933</v>
      </c>
    </row>
    <row r="264" spans="1:11" customFormat="1" ht="14.4" x14ac:dyDescent="0.3">
      <c r="A264" s="4" t="s">
        <v>1141</v>
      </c>
      <c r="B264" s="4">
        <v>40851</v>
      </c>
      <c r="C264" s="4" t="s">
        <v>562</v>
      </c>
      <c r="D264" s="4" t="s">
        <v>563</v>
      </c>
      <c r="E264" s="4" t="s">
        <v>1142</v>
      </c>
      <c r="F264" s="5" t="s">
        <v>550</v>
      </c>
      <c r="G264" s="6">
        <v>25401020</v>
      </c>
      <c r="H264" s="5" t="s">
        <v>933</v>
      </c>
      <c r="I264" s="5" t="s">
        <v>552</v>
      </c>
      <c r="J264" s="7">
        <v>50201020</v>
      </c>
      <c r="K264" s="8" t="s">
        <v>933</v>
      </c>
    </row>
    <row r="265" spans="1:11" customFormat="1" ht="14.4" x14ac:dyDescent="0.3">
      <c r="A265" s="4" t="s">
        <v>1143</v>
      </c>
      <c r="B265" s="4">
        <v>760108</v>
      </c>
      <c r="C265" s="4" t="s">
        <v>655</v>
      </c>
      <c r="D265" s="4" t="s">
        <v>656</v>
      </c>
      <c r="E265" s="4" t="s">
        <v>1144</v>
      </c>
      <c r="F265" s="5" t="s">
        <v>550</v>
      </c>
      <c r="G265" s="6">
        <v>25401020</v>
      </c>
      <c r="H265" s="5" t="s">
        <v>933</v>
      </c>
      <c r="I265" s="5" t="s">
        <v>552</v>
      </c>
      <c r="J265" s="7">
        <v>50201020</v>
      </c>
      <c r="K265" s="8" t="s">
        <v>933</v>
      </c>
    </row>
    <row r="266" spans="1:11" customFormat="1" ht="14.4" x14ac:dyDescent="0.3">
      <c r="A266" s="4" t="s">
        <v>1145</v>
      </c>
      <c r="B266" s="4">
        <v>298674</v>
      </c>
      <c r="C266" s="4" t="s">
        <v>655</v>
      </c>
      <c r="D266" s="4" t="s">
        <v>656</v>
      </c>
      <c r="E266" s="4" t="s">
        <v>1146</v>
      </c>
      <c r="F266" s="5" t="s">
        <v>550</v>
      </c>
      <c r="G266" s="6">
        <v>25401020</v>
      </c>
      <c r="H266" s="5" t="s">
        <v>933</v>
      </c>
      <c r="I266" s="5" t="s">
        <v>552</v>
      </c>
      <c r="J266" s="7">
        <v>50201020</v>
      </c>
      <c r="K266" s="8" t="s">
        <v>933</v>
      </c>
    </row>
    <row r="267" spans="1:11" x14ac:dyDescent="0.25">
      <c r="A267" s="4" t="s">
        <v>1147</v>
      </c>
      <c r="B267" s="4">
        <v>5897</v>
      </c>
      <c r="C267" s="4" t="s">
        <v>568</v>
      </c>
      <c r="D267" s="4" t="s">
        <v>569</v>
      </c>
      <c r="E267" s="4" t="s">
        <v>1148</v>
      </c>
      <c r="F267" s="5" t="s">
        <v>550</v>
      </c>
      <c r="G267" s="6">
        <v>25401020</v>
      </c>
      <c r="H267" s="5" t="s">
        <v>933</v>
      </c>
      <c r="I267" s="5" t="s">
        <v>552</v>
      </c>
      <c r="J267" s="7">
        <v>50201020</v>
      </c>
      <c r="K267" s="8" t="s">
        <v>933</v>
      </c>
    </row>
    <row r="268" spans="1:11" x14ac:dyDescent="0.25">
      <c r="A268" s="4" t="s">
        <v>1149</v>
      </c>
      <c r="B268" s="4">
        <v>28055</v>
      </c>
      <c r="C268" s="4" t="s">
        <v>603</v>
      </c>
      <c r="D268" s="4" t="s">
        <v>573</v>
      </c>
      <c r="E268" s="4" t="s">
        <v>1150</v>
      </c>
      <c r="F268" s="5" t="s">
        <v>550</v>
      </c>
      <c r="G268" s="6">
        <v>25401020</v>
      </c>
      <c r="H268" s="5" t="s">
        <v>933</v>
      </c>
      <c r="I268" s="5" t="s">
        <v>552</v>
      </c>
      <c r="J268" s="7">
        <v>50201020</v>
      </c>
      <c r="K268" s="8" t="s">
        <v>933</v>
      </c>
    </row>
    <row r="269" spans="1:11" customFormat="1" ht="14.4" x14ac:dyDescent="0.3">
      <c r="A269" s="4" t="s">
        <v>1151</v>
      </c>
      <c r="B269" s="11">
        <v>31750</v>
      </c>
      <c r="C269" s="4" t="s">
        <v>603</v>
      </c>
      <c r="D269" s="4" t="s">
        <v>573</v>
      </c>
      <c r="E269" s="4" t="s">
        <v>1152</v>
      </c>
      <c r="F269" s="5" t="s">
        <v>550</v>
      </c>
      <c r="G269" s="6">
        <v>25401020</v>
      </c>
      <c r="H269" s="5" t="s">
        <v>933</v>
      </c>
      <c r="I269" s="5" t="s">
        <v>552</v>
      </c>
      <c r="J269" s="7">
        <v>50201020</v>
      </c>
      <c r="K269" s="8" t="s">
        <v>933</v>
      </c>
    </row>
    <row r="270" spans="1:11" customFormat="1" ht="14.4" x14ac:dyDescent="0.3">
      <c r="A270" s="4" t="s">
        <v>1153</v>
      </c>
      <c r="B270" s="4">
        <v>281850</v>
      </c>
      <c r="C270" s="4" t="s">
        <v>978</v>
      </c>
      <c r="D270" s="4" t="s">
        <v>979</v>
      </c>
      <c r="E270" s="4" t="s">
        <v>1154</v>
      </c>
      <c r="F270" s="5" t="s">
        <v>550</v>
      </c>
      <c r="G270" s="6">
        <v>25401020</v>
      </c>
      <c r="H270" s="5" t="s">
        <v>933</v>
      </c>
      <c r="I270" s="5" t="s">
        <v>552</v>
      </c>
      <c r="J270" s="7">
        <v>50201020</v>
      </c>
      <c r="K270" s="8" t="s">
        <v>933</v>
      </c>
    </row>
    <row r="271" spans="1:11" customFormat="1" ht="14.4" x14ac:dyDescent="0.3">
      <c r="A271" s="4" t="s">
        <v>1155</v>
      </c>
      <c r="B271" s="4">
        <v>34674</v>
      </c>
      <c r="C271" s="4" t="s">
        <v>562</v>
      </c>
      <c r="D271" s="4" t="s">
        <v>563</v>
      </c>
      <c r="E271" s="4" t="s">
        <v>1156</v>
      </c>
      <c r="F271" s="5" t="s">
        <v>550</v>
      </c>
      <c r="G271" s="6">
        <v>25401020</v>
      </c>
      <c r="H271" s="5" t="s">
        <v>933</v>
      </c>
      <c r="I271" s="5" t="s">
        <v>552</v>
      </c>
      <c r="J271" s="7">
        <v>50201020</v>
      </c>
      <c r="K271" s="8" t="s">
        <v>933</v>
      </c>
    </row>
    <row r="272" spans="1:11" customFormat="1" ht="14.4" x14ac:dyDescent="0.3">
      <c r="A272" s="4" t="s">
        <v>1157</v>
      </c>
      <c r="B272" s="4">
        <v>36022</v>
      </c>
      <c r="C272" s="4" t="s">
        <v>621</v>
      </c>
      <c r="D272" s="4" t="s">
        <v>646</v>
      </c>
      <c r="E272" s="4" t="s">
        <v>1158</v>
      </c>
      <c r="F272" s="5" t="s">
        <v>550</v>
      </c>
      <c r="G272" s="6">
        <v>25401020</v>
      </c>
      <c r="H272" s="5" t="s">
        <v>933</v>
      </c>
      <c r="I272" s="5" t="s">
        <v>552</v>
      </c>
      <c r="J272" s="7">
        <v>50201020</v>
      </c>
      <c r="K272" s="8" t="s">
        <v>933</v>
      </c>
    </row>
    <row r="273" spans="1:11" customFormat="1" ht="14.4" x14ac:dyDescent="0.3">
      <c r="A273" s="4" t="s">
        <v>1159</v>
      </c>
      <c r="B273" s="4">
        <v>298688</v>
      </c>
      <c r="C273" s="4" t="s">
        <v>655</v>
      </c>
      <c r="D273" s="4" t="s">
        <v>656</v>
      </c>
      <c r="E273" s="4" t="s">
        <v>1160</v>
      </c>
      <c r="F273" s="5" t="s">
        <v>550</v>
      </c>
      <c r="G273" s="6">
        <v>25401020</v>
      </c>
      <c r="H273" s="5" t="s">
        <v>933</v>
      </c>
      <c r="I273" s="5" t="s">
        <v>552</v>
      </c>
      <c r="J273" s="7">
        <v>50201020</v>
      </c>
      <c r="K273" s="8" t="s">
        <v>933</v>
      </c>
    </row>
    <row r="274" spans="1:11" customFormat="1" ht="14.4" x14ac:dyDescent="0.3">
      <c r="A274" s="4" t="s">
        <v>1161</v>
      </c>
      <c r="B274" s="4">
        <v>298919</v>
      </c>
      <c r="C274" s="4" t="s">
        <v>655</v>
      </c>
      <c r="D274" s="4" t="s">
        <v>656</v>
      </c>
      <c r="E274" s="4" t="s">
        <v>1162</v>
      </c>
      <c r="F274" s="5" t="s">
        <v>550</v>
      </c>
      <c r="G274" s="6">
        <v>25401020</v>
      </c>
      <c r="H274" s="5" t="s">
        <v>933</v>
      </c>
      <c r="I274" s="5" t="s">
        <v>552</v>
      </c>
      <c r="J274" s="7">
        <v>50201020</v>
      </c>
      <c r="K274" s="8" t="s">
        <v>933</v>
      </c>
    </row>
    <row r="275" spans="1:11" customFormat="1" ht="14.4" x14ac:dyDescent="0.3">
      <c r="A275" s="4" t="s">
        <v>1163</v>
      </c>
      <c r="B275" s="4">
        <v>213404</v>
      </c>
      <c r="C275" s="4" t="s">
        <v>568</v>
      </c>
      <c r="D275" s="4" t="s">
        <v>608</v>
      </c>
      <c r="E275" s="4" t="s">
        <v>1164</v>
      </c>
      <c r="F275" s="5" t="s">
        <v>550</v>
      </c>
      <c r="G275" s="6">
        <v>25401020</v>
      </c>
      <c r="H275" s="5" t="s">
        <v>933</v>
      </c>
      <c r="I275" s="5" t="s">
        <v>552</v>
      </c>
      <c r="J275" s="7">
        <v>50201020</v>
      </c>
      <c r="K275" s="8" t="s">
        <v>933</v>
      </c>
    </row>
    <row r="276" spans="1:11" customFormat="1" ht="14.4" x14ac:dyDescent="0.3">
      <c r="A276" s="4" t="s">
        <v>1165</v>
      </c>
      <c r="B276" s="4">
        <v>565737</v>
      </c>
      <c r="C276" s="4" t="s">
        <v>1166</v>
      </c>
      <c r="D276" s="4" t="s">
        <v>1167</v>
      </c>
      <c r="E276" s="4" t="s">
        <v>1168</v>
      </c>
      <c r="F276" s="5" t="s">
        <v>550</v>
      </c>
      <c r="G276" s="6">
        <v>25401025</v>
      </c>
      <c r="H276" s="5" t="s">
        <v>1169</v>
      </c>
      <c r="I276" s="5" t="s">
        <v>552</v>
      </c>
      <c r="J276" s="7">
        <v>50201030</v>
      </c>
      <c r="K276" s="8" t="s">
        <v>1169</v>
      </c>
    </row>
    <row r="277" spans="1:11" customFormat="1" ht="14.4" x14ac:dyDescent="0.3">
      <c r="A277" s="4" t="s">
        <v>1170</v>
      </c>
      <c r="B277" s="11">
        <v>346407</v>
      </c>
      <c r="C277" s="4" t="s">
        <v>1166</v>
      </c>
      <c r="D277" s="4" t="s">
        <v>1167</v>
      </c>
      <c r="E277" s="4" t="s">
        <v>1171</v>
      </c>
      <c r="F277" s="5" t="s">
        <v>550</v>
      </c>
      <c r="G277" s="6">
        <v>25401025</v>
      </c>
      <c r="H277" s="5" t="s">
        <v>1169</v>
      </c>
      <c r="I277" s="5" t="s">
        <v>552</v>
      </c>
      <c r="J277" s="7">
        <v>50201030</v>
      </c>
      <c r="K277" s="8" t="s">
        <v>1169</v>
      </c>
    </row>
    <row r="278" spans="1:11" customFormat="1" ht="14.4" x14ac:dyDescent="0.3">
      <c r="A278" s="4" t="s">
        <v>1172</v>
      </c>
      <c r="B278" s="4">
        <v>754039</v>
      </c>
      <c r="C278" s="4" t="s">
        <v>603</v>
      </c>
      <c r="D278" s="4" t="s">
        <v>627</v>
      </c>
      <c r="E278" s="4" t="s">
        <v>1173</v>
      </c>
      <c r="F278" s="5" t="s">
        <v>550</v>
      </c>
      <c r="G278" s="6">
        <v>25401025</v>
      </c>
      <c r="H278" s="5" t="s">
        <v>1169</v>
      </c>
      <c r="I278" s="5" t="s">
        <v>552</v>
      </c>
      <c r="J278" s="7">
        <v>50201030</v>
      </c>
      <c r="K278" s="8" t="s">
        <v>1169</v>
      </c>
    </row>
    <row r="279" spans="1:11" x14ac:dyDescent="0.25">
      <c r="A279" s="4" t="s">
        <v>1174</v>
      </c>
      <c r="B279" s="4">
        <v>328097</v>
      </c>
      <c r="C279" s="4" t="s">
        <v>861</v>
      </c>
      <c r="D279" s="4" t="s">
        <v>1175</v>
      </c>
      <c r="E279" s="4" t="s">
        <v>1176</v>
      </c>
      <c r="F279" s="5" t="s">
        <v>550</v>
      </c>
      <c r="G279" s="6">
        <v>25401025</v>
      </c>
      <c r="H279" s="5" t="s">
        <v>1169</v>
      </c>
      <c r="I279" s="5" t="s">
        <v>552</v>
      </c>
      <c r="J279" s="7">
        <v>50201030</v>
      </c>
      <c r="K279" s="8" t="s">
        <v>1169</v>
      </c>
    </row>
    <row r="280" spans="1:11" x14ac:dyDescent="0.25">
      <c r="A280" s="4" t="s">
        <v>1177</v>
      </c>
      <c r="B280" s="4">
        <v>33937</v>
      </c>
      <c r="C280" s="4" t="s">
        <v>572</v>
      </c>
      <c r="D280" s="4" t="s">
        <v>679</v>
      </c>
      <c r="E280" s="4" t="s">
        <v>1178</v>
      </c>
      <c r="F280" s="5" t="s">
        <v>550</v>
      </c>
      <c r="G280" s="6">
        <v>25401025</v>
      </c>
      <c r="H280" s="5" t="s">
        <v>1169</v>
      </c>
      <c r="I280" s="5" t="s">
        <v>552</v>
      </c>
      <c r="J280" s="7">
        <v>50201030</v>
      </c>
      <c r="K280" s="8" t="s">
        <v>1169</v>
      </c>
    </row>
    <row r="281" spans="1:11" x14ac:dyDescent="0.25">
      <c r="A281" s="4" t="s">
        <v>1179</v>
      </c>
      <c r="B281" s="4">
        <v>452902</v>
      </c>
      <c r="C281" s="4" t="s">
        <v>603</v>
      </c>
      <c r="D281" s="4" t="s">
        <v>627</v>
      </c>
      <c r="E281" s="4" t="s">
        <v>1180</v>
      </c>
      <c r="F281" s="5" t="s">
        <v>550</v>
      </c>
      <c r="G281" s="6">
        <v>25401025</v>
      </c>
      <c r="H281" s="5" t="s">
        <v>1169</v>
      </c>
      <c r="I281" s="5" t="s">
        <v>552</v>
      </c>
      <c r="J281" s="7">
        <v>50201030</v>
      </c>
      <c r="K281" s="8" t="s">
        <v>1169</v>
      </c>
    </row>
    <row r="282" spans="1:11" customFormat="1" ht="14.4" x14ac:dyDescent="0.3">
      <c r="A282" s="4" t="s">
        <v>1181</v>
      </c>
      <c r="B282" s="4">
        <v>760140</v>
      </c>
      <c r="C282" s="4" t="s">
        <v>1003</v>
      </c>
      <c r="D282" s="4" t="s">
        <v>1004</v>
      </c>
      <c r="E282" s="4" t="s">
        <v>1182</v>
      </c>
      <c r="F282" s="5" t="s">
        <v>550</v>
      </c>
      <c r="G282" s="6">
        <v>25401025</v>
      </c>
      <c r="H282" s="5" t="s">
        <v>1169</v>
      </c>
      <c r="I282" s="5" t="s">
        <v>552</v>
      </c>
      <c r="J282" s="7">
        <v>50201030</v>
      </c>
      <c r="K282" s="8" t="s">
        <v>1169</v>
      </c>
    </row>
    <row r="283" spans="1:11" x14ac:dyDescent="0.25">
      <c r="A283" s="4" t="s">
        <v>1183</v>
      </c>
      <c r="B283" s="4">
        <v>258081</v>
      </c>
      <c r="C283" s="4" t="s">
        <v>603</v>
      </c>
      <c r="D283" s="4" t="s">
        <v>573</v>
      </c>
      <c r="E283" s="4" t="s">
        <v>1184</v>
      </c>
      <c r="F283" s="5" t="s">
        <v>550</v>
      </c>
      <c r="G283" s="6">
        <v>25401025</v>
      </c>
      <c r="H283" s="5" t="s">
        <v>1169</v>
      </c>
      <c r="I283" s="5" t="s">
        <v>552</v>
      </c>
      <c r="J283" s="7">
        <v>50201030</v>
      </c>
      <c r="K283" s="8" t="s">
        <v>1169</v>
      </c>
    </row>
    <row r="284" spans="1:11" x14ac:dyDescent="0.25">
      <c r="A284" s="4" t="s">
        <v>1185</v>
      </c>
      <c r="B284" s="4">
        <v>26523</v>
      </c>
      <c r="C284" s="4" t="s">
        <v>572</v>
      </c>
      <c r="D284" s="4" t="s">
        <v>600</v>
      </c>
      <c r="E284" s="4" t="s">
        <v>1186</v>
      </c>
      <c r="F284" s="5" t="s">
        <v>550</v>
      </c>
      <c r="G284" s="6">
        <v>25401025</v>
      </c>
      <c r="H284" s="5" t="s">
        <v>1169</v>
      </c>
      <c r="I284" s="5" t="s">
        <v>552</v>
      </c>
      <c r="J284" s="7">
        <v>50201030</v>
      </c>
      <c r="K284" s="8" t="s">
        <v>1169</v>
      </c>
    </row>
    <row r="285" spans="1:11" customFormat="1" ht="14.4" x14ac:dyDescent="0.3">
      <c r="A285" s="4" t="s">
        <v>1187</v>
      </c>
      <c r="B285" s="4">
        <v>312779</v>
      </c>
      <c r="C285" s="4" t="s">
        <v>621</v>
      </c>
      <c r="D285" s="4" t="s">
        <v>622</v>
      </c>
      <c r="E285" s="4" t="s">
        <v>1188</v>
      </c>
      <c r="F285" s="5" t="s">
        <v>550</v>
      </c>
      <c r="G285" s="6">
        <v>25401025</v>
      </c>
      <c r="H285" s="5" t="s">
        <v>1169</v>
      </c>
      <c r="I285" s="5" t="s">
        <v>552</v>
      </c>
      <c r="J285" s="7">
        <v>50201030</v>
      </c>
      <c r="K285" s="8" t="s">
        <v>1169</v>
      </c>
    </row>
    <row r="286" spans="1:11" customFormat="1" ht="14.4" x14ac:dyDescent="0.3">
      <c r="A286" s="4" t="s">
        <v>1189</v>
      </c>
      <c r="B286" s="4">
        <v>34417</v>
      </c>
      <c r="C286" s="4" t="s">
        <v>596</v>
      </c>
      <c r="D286" s="4" t="s">
        <v>597</v>
      </c>
      <c r="E286" s="4" t="s">
        <v>1190</v>
      </c>
      <c r="F286" s="5" t="s">
        <v>550</v>
      </c>
      <c r="G286" s="6">
        <v>25401025</v>
      </c>
      <c r="H286" s="5" t="s">
        <v>1169</v>
      </c>
      <c r="I286" s="5" t="s">
        <v>552</v>
      </c>
      <c r="J286" s="7">
        <v>50201030</v>
      </c>
      <c r="K286" s="8" t="s">
        <v>1169</v>
      </c>
    </row>
    <row r="287" spans="1:11" x14ac:dyDescent="0.25">
      <c r="A287" s="4" t="s">
        <v>1191</v>
      </c>
      <c r="B287" s="4">
        <v>21309</v>
      </c>
      <c r="C287" s="4" t="s">
        <v>568</v>
      </c>
      <c r="D287" s="4" t="s">
        <v>569</v>
      </c>
      <c r="E287" s="4" t="s">
        <v>1192</v>
      </c>
      <c r="F287" s="5" t="s">
        <v>550</v>
      </c>
      <c r="G287" s="6">
        <v>25401025</v>
      </c>
      <c r="H287" s="5" t="s">
        <v>1169</v>
      </c>
      <c r="I287" s="5" t="s">
        <v>552</v>
      </c>
      <c r="J287" s="7">
        <v>50201030</v>
      </c>
      <c r="K287" s="8" t="s">
        <v>1169</v>
      </c>
    </row>
    <row r="288" spans="1:11" customFormat="1" ht="14.4" x14ac:dyDescent="0.3">
      <c r="A288" s="4" t="s">
        <v>1193</v>
      </c>
      <c r="B288" s="4">
        <v>13365</v>
      </c>
      <c r="C288" s="4" t="s">
        <v>568</v>
      </c>
      <c r="D288" s="4" t="s">
        <v>569</v>
      </c>
      <c r="E288" s="4" t="s">
        <v>1194</v>
      </c>
      <c r="F288" s="5" t="s">
        <v>550</v>
      </c>
      <c r="G288" s="6">
        <v>25401025</v>
      </c>
      <c r="H288" s="5" t="s">
        <v>1169</v>
      </c>
      <c r="I288" s="5" t="s">
        <v>552</v>
      </c>
      <c r="J288" s="7">
        <v>50201030</v>
      </c>
      <c r="K288" s="8" t="s">
        <v>1169</v>
      </c>
    </row>
    <row r="289" spans="1:11" x14ac:dyDescent="0.25">
      <c r="A289" s="4" t="s">
        <v>1195</v>
      </c>
      <c r="B289" s="4">
        <v>5224</v>
      </c>
      <c r="C289" s="4" t="s">
        <v>603</v>
      </c>
      <c r="D289" s="4" t="s">
        <v>573</v>
      </c>
      <c r="E289" s="4" t="s">
        <v>1196</v>
      </c>
      <c r="F289" s="5" t="s">
        <v>550</v>
      </c>
      <c r="G289" s="6">
        <v>25401025</v>
      </c>
      <c r="H289" s="5" t="s">
        <v>1169</v>
      </c>
      <c r="I289" s="5" t="s">
        <v>552</v>
      </c>
      <c r="J289" s="7">
        <v>50201030</v>
      </c>
      <c r="K289" s="8" t="s">
        <v>1169</v>
      </c>
    </row>
    <row r="290" spans="1:11" x14ac:dyDescent="0.25">
      <c r="A290" s="4" t="s">
        <v>1197</v>
      </c>
      <c r="B290" s="4">
        <v>51466</v>
      </c>
      <c r="C290" s="4" t="s">
        <v>1198</v>
      </c>
      <c r="D290" s="4" t="s">
        <v>1199</v>
      </c>
      <c r="E290" s="4" t="s">
        <v>1200</v>
      </c>
      <c r="F290" s="5" t="s">
        <v>550</v>
      </c>
      <c r="G290" s="6">
        <v>25401025</v>
      </c>
      <c r="H290" s="5" t="s">
        <v>1169</v>
      </c>
      <c r="I290" s="5" t="s">
        <v>552</v>
      </c>
      <c r="J290" s="7">
        <v>50201030</v>
      </c>
      <c r="K290" s="8" t="s">
        <v>1169</v>
      </c>
    </row>
    <row r="291" spans="1:11" x14ac:dyDescent="0.25">
      <c r="A291" s="4" t="s">
        <v>1201</v>
      </c>
      <c r="B291" s="4">
        <v>298481</v>
      </c>
      <c r="C291" s="4" t="s">
        <v>655</v>
      </c>
      <c r="D291" s="4" t="s">
        <v>656</v>
      </c>
      <c r="E291" s="4" t="s">
        <v>1202</v>
      </c>
      <c r="F291" s="5" t="s">
        <v>550</v>
      </c>
      <c r="G291" s="6">
        <v>25401025</v>
      </c>
      <c r="H291" s="5" t="s">
        <v>1169</v>
      </c>
      <c r="I291" s="5" t="s">
        <v>552</v>
      </c>
      <c r="J291" s="7">
        <v>50201030</v>
      </c>
      <c r="K291" s="8" t="s">
        <v>1169</v>
      </c>
    </row>
    <row r="292" spans="1:11" customFormat="1" ht="14.4" x14ac:dyDescent="0.3">
      <c r="A292" s="4" t="s">
        <v>1203</v>
      </c>
      <c r="B292" s="4">
        <v>15568</v>
      </c>
      <c r="C292" s="4" t="s">
        <v>603</v>
      </c>
      <c r="D292" s="4" t="s">
        <v>573</v>
      </c>
      <c r="E292" s="4" t="s">
        <v>1204</v>
      </c>
      <c r="F292" s="5" t="s">
        <v>550</v>
      </c>
      <c r="G292" s="6">
        <v>25401025</v>
      </c>
      <c r="H292" s="5" t="s">
        <v>1169</v>
      </c>
      <c r="I292" s="5" t="s">
        <v>552</v>
      </c>
      <c r="J292" s="7">
        <v>50201030</v>
      </c>
      <c r="K292" s="8" t="s">
        <v>1169</v>
      </c>
    </row>
    <row r="293" spans="1:11" customFormat="1" ht="14.4" x14ac:dyDescent="0.3">
      <c r="A293" s="4" t="s">
        <v>1205</v>
      </c>
      <c r="B293" s="4">
        <v>298484</v>
      </c>
      <c r="C293" s="4" t="s">
        <v>655</v>
      </c>
      <c r="D293" s="4" t="s">
        <v>656</v>
      </c>
      <c r="E293" s="4" t="s">
        <v>1206</v>
      </c>
      <c r="F293" s="5" t="s">
        <v>550</v>
      </c>
      <c r="G293" s="6">
        <v>25401025</v>
      </c>
      <c r="H293" s="5" t="s">
        <v>1169</v>
      </c>
      <c r="I293" s="5" t="s">
        <v>552</v>
      </c>
      <c r="J293" s="7">
        <v>50201030</v>
      </c>
      <c r="K293" s="8" t="s">
        <v>1169</v>
      </c>
    </row>
    <row r="294" spans="1:11" customFormat="1" ht="14.4" x14ac:dyDescent="0.3">
      <c r="A294" s="4" t="s">
        <v>1207</v>
      </c>
      <c r="B294" s="4">
        <v>37031</v>
      </c>
      <c r="C294" s="4" t="s">
        <v>1009</v>
      </c>
      <c r="D294" s="4" t="s">
        <v>1010</v>
      </c>
      <c r="E294" s="4" t="s">
        <v>1208</v>
      </c>
      <c r="F294" s="5" t="s">
        <v>550</v>
      </c>
      <c r="G294" s="6">
        <v>25401025</v>
      </c>
      <c r="H294" s="5" t="s">
        <v>1169</v>
      </c>
      <c r="I294" s="5" t="s">
        <v>552</v>
      </c>
      <c r="J294" s="7">
        <v>50201030</v>
      </c>
      <c r="K294" s="8" t="s">
        <v>1169</v>
      </c>
    </row>
    <row r="295" spans="1:11" customFormat="1" ht="14.4" x14ac:dyDescent="0.3">
      <c r="A295" s="4" t="s">
        <v>1209</v>
      </c>
      <c r="B295" s="4">
        <v>345387</v>
      </c>
      <c r="C295" s="4" t="s">
        <v>547</v>
      </c>
      <c r="D295" s="4" t="s">
        <v>1023</v>
      </c>
      <c r="E295" s="4" t="s">
        <v>1210</v>
      </c>
      <c r="F295" s="5" t="s">
        <v>550</v>
      </c>
      <c r="G295" s="6">
        <v>25401025</v>
      </c>
      <c r="H295" s="5" t="s">
        <v>1169</v>
      </c>
      <c r="I295" s="5" t="s">
        <v>552</v>
      </c>
      <c r="J295" s="7">
        <v>50201030</v>
      </c>
      <c r="K295" s="8" t="s">
        <v>1169</v>
      </c>
    </row>
    <row r="296" spans="1:11" customFormat="1" ht="14.4" x14ac:dyDescent="0.3">
      <c r="A296" s="4" t="s">
        <v>1211</v>
      </c>
      <c r="B296" s="11">
        <v>569787</v>
      </c>
      <c r="C296" s="4" t="s">
        <v>603</v>
      </c>
      <c r="D296" s="4" t="s">
        <v>1023</v>
      </c>
      <c r="E296" s="4" t="s">
        <v>1212</v>
      </c>
      <c r="F296" s="5" t="s">
        <v>550</v>
      </c>
      <c r="G296" s="6">
        <v>25401025</v>
      </c>
      <c r="H296" s="5" t="s">
        <v>1169</v>
      </c>
      <c r="I296" s="5" t="s">
        <v>552</v>
      </c>
      <c r="J296" s="7">
        <v>50201030</v>
      </c>
      <c r="K296" s="8" t="s">
        <v>1169</v>
      </c>
    </row>
    <row r="297" spans="1:11" customFormat="1" ht="14.4" x14ac:dyDescent="0.3">
      <c r="A297" s="4" t="s">
        <v>1213</v>
      </c>
      <c r="B297" s="4">
        <v>306917</v>
      </c>
      <c r="C297" s="4" t="s">
        <v>603</v>
      </c>
      <c r="D297" s="4" t="s">
        <v>573</v>
      </c>
      <c r="E297" s="4" t="s">
        <v>1214</v>
      </c>
      <c r="F297" s="5" t="s">
        <v>550</v>
      </c>
      <c r="G297" s="6">
        <v>25401025</v>
      </c>
      <c r="H297" s="5" t="s">
        <v>1169</v>
      </c>
      <c r="I297" s="5" t="s">
        <v>552</v>
      </c>
      <c r="J297" s="7">
        <v>50201030</v>
      </c>
      <c r="K297" s="8" t="s">
        <v>1169</v>
      </c>
    </row>
    <row r="298" spans="1:11" customFormat="1" ht="14.4" x14ac:dyDescent="0.3">
      <c r="A298" s="4" t="s">
        <v>1215</v>
      </c>
      <c r="B298" s="11">
        <v>812546</v>
      </c>
      <c r="C298" s="4" t="s">
        <v>603</v>
      </c>
      <c r="D298" s="4" t="s">
        <v>573</v>
      </c>
      <c r="E298" s="4" t="s">
        <v>1216</v>
      </c>
      <c r="F298" s="5" t="s">
        <v>550</v>
      </c>
      <c r="G298" s="6">
        <v>25401025</v>
      </c>
      <c r="H298" s="5" t="s">
        <v>1169</v>
      </c>
      <c r="I298" s="5" t="s">
        <v>552</v>
      </c>
      <c r="J298" s="7">
        <v>50201030</v>
      </c>
      <c r="K298" s="8" t="s">
        <v>1169</v>
      </c>
    </row>
    <row r="299" spans="1:11" customFormat="1" ht="14.4" x14ac:dyDescent="0.3">
      <c r="A299" s="4" t="s">
        <v>1217</v>
      </c>
      <c r="B299" s="4">
        <v>24403</v>
      </c>
      <c r="C299" s="4" t="s">
        <v>1009</v>
      </c>
      <c r="D299" s="4" t="s">
        <v>627</v>
      </c>
      <c r="E299" s="4" t="s">
        <v>1218</v>
      </c>
      <c r="F299" s="5" t="s">
        <v>550</v>
      </c>
      <c r="G299" s="6">
        <v>25401025</v>
      </c>
      <c r="H299" s="5" t="s">
        <v>1169</v>
      </c>
      <c r="I299" s="5" t="s">
        <v>552</v>
      </c>
      <c r="J299" s="7">
        <v>50201030</v>
      </c>
      <c r="K299" s="8" t="s">
        <v>1169</v>
      </c>
    </row>
    <row r="300" spans="1:11" customFormat="1" ht="14.4" x14ac:dyDescent="0.3">
      <c r="A300" s="4" t="s">
        <v>1219</v>
      </c>
      <c r="B300" s="4">
        <v>757242</v>
      </c>
      <c r="C300" s="4" t="s">
        <v>655</v>
      </c>
      <c r="D300" s="4" t="s">
        <v>656</v>
      </c>
      <c r="E300" s="4" t="s">
        <v>1220</v>
      </c>
      <c r="F300" s="5" t="s">
        <v>550</v>
      </c>
      <c r="G300" s="6">
        <v>25401025</v>
      </c>
      <c r="H300" s="5" t="s">
        <v>1169</v>
      </c>
      <c r="I300" s="5" t="s">
        <v>552</v>
      </c>
      <c r="J300" s="7">
        <v>50201030</v>
      </c>
      <c r="K300" s="8" t="s">
        <v>1169</v>
      </c>
    </row>
    <row r="301" spans="1:11" customFormat="1" ht="14.4" x14ac:dyDescent="0.3">
      <c r="A301" s="4" t="s">
        <v>1221</v>
      </c>
      <c r="B301" s="4">
        <v>701507</v>
      </c>
      <c r="C301" s="4" t="s">
        <v>572</v>
      </c>
      <c r="D301" s="4" t="s">
        <v>679</v>
      </c>
      <c r="E301" s="4" t="s">
        <v>1222</v>
      </c>
      <c r="F301" s="5" t="s">
        <v>550</v>
      </c>
      <c r="G301" s="6">
        <v>25401025</v>
      </c>
      <c r="H301" s="5" t="s">
        <v>1169</v>
      </c>
      <c r="I301" s="5" t="s">
        <v>552</v>
      </c>
      <c r="J301" s="7">
        <v>50201030</v>
      </c>
      <c r="K301" s="8" t="s">
        <v>1169</v>
      </c>
    </row>
    <row r="302" spans="1:11" x14ac:dyDescent="0.25">
      <c r="A302" s="4" t="s">
        <v>1223</v>
      </c>
      <c r="B302" s="4">
        <v>739310</v>
      </c>
      <c r="C302" s="4" t="s">
        <v>572</v>
      </c>
      <c r="D302" s="4" t="s">
        <v>679</v>
      </c>
      <c r="E302" s="4" t="s">
        <v>1224</v>
      </c>
      <c r="F302" s="5" t="s">
        <v>550</v>
      </c>
      <c r="G302" s="6">
        <v>25401025</v>
      </c>
      <c r="H302" s="5" t="s">
        <v>1169</v>
      </c>
      <c r="I302" s="5" t="s">
        <v>552</v>
      </c>
      <c r="J302" s="7">
        <v>50201030</v>
      </c>
      <c r="K302" s="8" t="s">
        <v>1169</v>
      </c>
    </row>
    <row r="303" spans="1:11" x14ac:dyDescent="0.25">
      <c r="A303" s="4" t="s">
        <v>1225</v>
      </c>
      <c r="B303" s="4">
        <v>298721</v>
      </c>
      <c r="C303" s="4" t="s">
        <v>655</v>
      </c>
      <c r="D303" s="4" t="s">
        <v>656</v>
      </c>
      <c r="E303" s="4" t="s">
        <v>1226</v>
      </c>
      <c r="F303" s="5" t="s">
        <v>550</v>
      </c>
      <c r="G303" s="6">
        <v>25401025</v>
      </c>
      <c r="H303" s="5" t="s">
        <v>1169</v>
      </c>
      <c r="I303" s="5" t="s">
        <v>552</v>
      </c>
      <c r="J303" s="7">
        <v>50201030</v>
      </c>
      <c r="K303" s="8" t="s">
        <v>1169</v>
      </c>
    </row>
    <row r="304" spans="1:11" customFormat="1" ht="14.4" x14ac:dyDescent="0.3">
      <c r="A304" s="4" t="s">
        <v>1227</v>
      </c>
      <c r="B304" s="4">
        <v>38448</v>
      </c>
      <c r="C304" s="4" t="s">
        <v>596</v>
      </c>
      <c r="D304" s="4" t="s">
        <v>597</v>
      </c>
      <c r="E304" s="4" t="s">
        <v>1228</v>
      </c>
      <c r="F304" s="5" t="s">
        <v>550</v>
      </c>
      <c r="G304" s="6">
        <v>25401025</v>
      </c>
      <c r="H304" s="5" t="s">
        <v>1169</v>
      </c>
      <c r="I304" s="5" t="s">
        <v>552</v>
      </c>
      <c r="J304" s="7">
        <v>50201030</v>
      </c>
      <c r="K304" s="8" t="s">
        <v>1169</v>
      </c>
    </row>
    <row r="305" spans="1:11" x14ac:dyDescent="0.25">
      <c r="A305" s="4" t="s">
        <v>1229</v>
      </c>
      <c r="B305" s="4">
        <v>298927</v>
      </c>
      <c r="C305" s="4" t="s">
        <v>655</v>
      </c>
      <c r="D305" s="4" t="s">
        <v>656</v>
      </c>
      <c r="E305" s="4" t="s">
        <v>1230</v>
      </c>
      <c r="F305" s="5" t="s">
        <v>550</v>
      </c>
      <c r="G305" s="6">
        <v>25401025</v>
      </c>
      <c r="H305" s="5" t="s">
        <v>1169</v>
      </c>
      <c r="I305" s="5" t="s">
        <v>552</v>
      </c>
      <c r="J305" s="7">
        <v>50201030</v>
      </c>
      <c r="K305" s="8" t="s">
        <v>1169</v>
      </c>
    </row>
    <row r="306" spans="1:11" customFormat="1" ht="14.4" x14ac:dyDescent="0.3">
      <c r="A306" s="4" t="s">
        <v>1231</v>
      </c>
      <c r="B306" s="4">
        <v>296345</v>
      </c>
      <c r="C306" s="4" t="s">
        <v>1232</v>
      </c>
      <c r="D306" s="4" t="s">
        <v>1233</v>
      </c>
      <c r="E306" s="4" t="s">
        <v>1234</v>
      </c>
      <c r="F306" s="5" t="s">
        <v>550</v>
      </c>
      <c r="G306" s="6">
        <v>25401025</v>
      </c>
      <c r="H306" s="5" t="s">
        <v>1169</v>
      </c>
      <c r="I306" s="5" t="s">
        <v>552</v>
      </c>
      <c r="J306" s="7">
        <v>50201030</v>
      </c>
      <c r="K306" s="8" t="s">
        <v>1169</v>
      </c>
    </row>
    <row r="307" spans="1:11" customFormat="1" ht="14.4" x14ac:dyDescent="0.3">
      <c r="A307" s="4" t="s">
        <v>1235</v>
      </c>
      <c r="B307" s="4">
        <v>270475</v>
      </c>
      <c r="C307" s="4" t="s">
        <v>621</v>
      </c>
      <c r="D307" s="4" t="s">
        <v>622</v>
      </c>
      <c r="E307" s="4" t="s">
        <v>1236</v>
      </c>
      <c r="F307" s="5" t="s">
        <v>550</v>
      </c>
      <c r="G307" s="6">
        <v>25401025</v>
      </c>
      <c r="H307" s="5" t="s">
        <v>1169</v>
      </c>
      <c r="I307" s="5" t="s">
        <v>552</v>
      </c>
      <c r="J307" s="7">
        <v>50201030</v>
      </c>
      <c r="K307" s="8" t="s">
        <v>1169</v>
      </c>
    </row>
    <row r="308" spans="1:11" customFormat="1" ht="14.4" x14ac:dyDescent="0.3">
      <c r="A308" s="4" t="s">
        <v>1237</v>
      </c>
      <c r="B308" s="4">
        <v>29370</v>
      </c>
      <c r="C308" s="4" t="s">
        <v>596</v>
      </c>
      <c r="D308" s="4" t="s">
        <v>597</v>
      </c>
      <c r="E308" s="4" t="s">
        <v>1238</v>
      </c>
      <c r="F308" s="5" t="s">
        <v>550</v>
      </c>
      <c r="G308" s="6">
        <v>25401025</v>
      </c>
      <c r="H308" s="5" t="s">
        <v>1169</v>
      </c>
      <c r="I308" s="5" t="s">
        <v>552</v>
      </c>
      <c r="J308" s="7">
        <v>50201030</v>
      </c>
      <c r="K308" s="8" t="s">
        <v>1169</v>
      </c>
    </row>
    <row r="309" spans="1:11" x14ac:dyDescent="0.25">
      <c r="A309" s="4" t="s">
        <v>1239</v>
      </c>
      <c r="B309" s="4">
        <v>284632</v>
      </c>
      <c r="C309" s="4" t="s">
        <v>572</v>
      </c>
      <c r="D309" s="4" t="s">
        <v>679</v>
      </c>
      <c r="E309" s="4" t="s">
        <v>1240</v>
      </c>
      <c r="F309" s="5" t="s">
        <v>550</v>
      </c>
      <c r="G309" s="6">
        <v>25401025</v>
      </c>
      <c r="H309" s="5" t="s">
        <v>1169</v>
      </c>
      <c r="I309" s="5" t="s">
        <v>552</v>
      </c>
      <c r="J309" s="7">
        <v>50201030</v>
      </c>
      <c r="K309" s="8" t="s">
        <v>1169</v>
      </c>
    </row>
    <row r="310" spans="1:11" customFormat="1" ht="14.4" x14ac:dyDescent="0.3">
      <c r="A310" s="4" t="s">
        <v>1241</v>
      </c>
      <c r="B310" s="4">
        <v>811957</v>
      </c>
      <c r="C310" s="4" t="s">
        <v>586</v>
      </c>
      <c r="D310" s="4" t="s">
        <v>587</v>
      </c>
      <c r="E310" s="4" t="s">
        <v>1242</v>
      </c>
      <c r="F310" s="5" t="s">
        <v>550</v>
      </c>
      <c r="G310" s="6">
        <v>25401025</v>
      </c>
      <c r="H310" s="5" t="s">
        <v>1169</v>
      </c>
      <c r="I310" s="5" t="s">
        <v>552</v>
      </c>
      <c r="J310" s="7">
        <v>50201030</v>
      </c>
      <c r="K310" s="8" t="s">
        <v>1169</v>
      </c>
    </row>
    <row r="311" spans="1:11" x14ac:dyDescent="0.25">
      <c r="A311" s="4" t="s">
        <v>1243</v>
      </c>
      <c r="B311" s="4">
        <v>703877</v>
      </c>
      <c r="C311" s="4" t="s">
        <v>621</v>
      </c>
      <c r="D311" s="4" t="s">
        <v>646</v>
      </c>
      <c r="E311" s="4" t="s">
        <v>1244</v>
      </c>
      <c r="F311" s="5" t="s">
        <v>550</v>
      </c>
      <c r="G311" s="6">
        <v>25401025</v>
      </c>
      <c r="H311" s="5" t="s">
        <v>1169</v>
      </c>
      <c r="I311" s="5" t="s">
        <v>552</v>
      </c>
      <c r="J311" s="7">
        <v>50201030</v>
      </c>
      <c r="K311" s="8" t="s">
        <v>1169</v>
      </c>
    </row>
    <row r="312" spans="1:11" x14ac:dyDescent="0.25">
      <c r="A312" s="4" t="s">
        <v>1245</v>
      </c>
      <c r="B312" s="4">
        <v>277456</v>
      </c>
      <c r="C312" s="4" t="s">
        <v>621</v>
      </c>
      <c r="D312" s="4" t="s">
        <v>622</v>
      </c>
      <c r="E312" s="4" t="s">
        <v>1246</v>
      </c>
      <c r="F312" s="5" t="s">
        <v>550</v>
      </c>
      <c r="G312" s="6">
        <v>25401025</v>
      </c>
      <c r="H312" s="5" t="s">
        <v>1169</v>
      </c>
      <c r="I312" s="5" t="s">
        <v>552</v>
      </c>
      <c r="J312" s="7">
        <v>50201030</v>
      </c>
      <c r="K312" s="8" t="s">
        <v>1169</v>
      </c>
    </row>
    <row r="313" spans="1:11" x14ac:dyDescent="0.25">
      <c r="A313" s="4" t="s">
        <v>1247</v>
      </c>
      <c r="B313" s="4">
        <v>289793</v>
      </c>
      <c r="C313" s="4" t="s">
        <v>1248</v>
      </c>
      <c r="D313" s="4" t="s">
        <v>1249</v>
      </c>
      <c r="E313" s="4" t="s">
        <v>1250</v>
      </c>
      <c r="F313" s="5" t="s">
        <v>550</v>
      </c>
      <c r="G313" s="6">
        <v>25401025</v>
      </c>
      <c r="H313" s="5" t="s">
        <v>1169</v>
      </c>
      <c r="I313" s="5" t="s">
        <v>552</v>
      </c>
      <c r="J313" s="7">
        <v>50201030</v>
      </c>
      <c r="K313" s="8" t="s">
        <v>1169</v>
      </c>
    </row>
    <row r="314" spans="1:11" customFormat="1" ht="14.4" x14ac:dyDescent="0.3">
      <c r="A314" s="4" t="s">
        <v>1251</v>
      </c>
      <c r="B314" s="4">
        <v>354582</v>
      </c>
      <c r="C314" s="4" t="s">
        <v>603</v>
      </c>
      <c r="D314" s="4" t="s">
        <v>573</v>
      </c>
      <c r="E314" s="4" t="s">
        <v>1252</v>
      </c>
      <c r="F314" s="5" t="s">
        <v>550</v>
      </c>
      <c r="G314" s="6">
        <v>25401025</v>
      </c>
      <c r="H314" s="5" t="s">
        <v>1169</v>
      </c>
      <c r="I314" s="5" t="s">
        <v>552</v>
      </c>
      <c r="J314" s="7">
        <v>50201030</v>
      </c>
      <c r="K314" s="8" t="s">
        <v>1169</v>
      </c>
    </row>
    <row r="315" spans="1:11" customFormat="1" ht="14.4" x14ac:dyDescent="0.3">
      <c r="A315" s="4" t="s">
        <v>1253</v>
      </c>
      <c r="B315" s="11">
        <v>354592</v>
      </c>
      <c r="C315" s="4" t="s">
        <v>603</v>
      </c>
      <c r="D315" s="4" t="s">
        <v>573</v>
      </c>
      <c r="E315" s="4" t="s">
        <v>1254</v>
      </c>
      <c r="F315" s="5" t="s">
        <v>550</v>
      </c>
      <c r="G315" s="6">
        <v>25401025</v>
      </c>
      <c r="H315" s="5" t="s">
        <v>1169</v>
      </c>
      <c r="I315" s="5" t="s">
        <v>552</v>
      </c>
      <c r="J315" s="7">
        <v>50201030</v>
      </c>
      <c r="K315" s="8" t="s">
        <v>1169</v>
      </c>
    </row>
    <row r="316" spans="1:11" customFormat="1" ht="14.4" x14ac:dyDescent="0.3">
      <c r="A316" s="4" t="s">
        <v>1255</v>
      </c>
      <c r="B316" s="4">
        <v>40674</v>
      </c>
      <c r="C316" s="4" t="s">
        <v>554</v>
      </c>
      <c r="D316" s="4" t="s">
        <v>573</v>
      </c>
      <c r="E316" s="4" t="s">
        <v>1256</v>
      </c>
      <c r="F316" s="5" t="s">
        <v>550</v>
      </c>
      <c r="G316" s="6">
        <v>25401025</v>
      </c>
      <c r="H316" s="5" t="s">
        <v>1169</v>
      </c>
      <c r="I316" s="5" t="s">
        <v>552</v>
      </c>
      <c r="J316" s="7">
        <v>50201030</v>
      </c>
      <c r="K316" s="8" t="s">
        <v>1169</v>
      </c>
    </row>
    <row r="317" spans="1:11" customFormat="1" ht="14.4" x14ac:dyDescent="0.3">
      <c r="A317" s="4" t="s">
        <v>1257</v>
      </c>
      <c r="B317" s="11">
        <v>40675</v>
      </c>
      <c r="C317" s="4" t="s">
        <v>554</v>
      </c>
      <c r="D317" s="4" t="s">
        <v>573</v>
      </c>
      <c r="E317" s="4" t="s">
        <v>1258</v>
      </c>
      <c r="F317" s="5" t="s">
        <v>550</v>
      </c>
      <c r="G317" s="6">
        <v>25401025</v>
      </c>
      <c r="H317" s="5" t="s">
        <v>1169</v>
      </c>
      <c r="I317" s="5" t="s">
        <v>552</v>
      </c>
      <c r="J317" s="7">
        <v>50201030</v>
      </c>
      <c r="K317" s="8" t="s">
        <v>1169</v>
      </c>
    </row>
    <row r="318" spans="1:11" customFormat="1" ht="14.4" x14ac:dyDescent="0.3">
      <c r="A318" s="4" t="s">
        <v>1259</v>
      </c>
      <c r="B318" s="11">
        <v>42522</v>
      </c>
      <c r="C318" s="4" t="s">
        <v>554</v>
      </c>
      <c r="D318" s="4" t="s">
        <v>573</v>
      </c>
      <c r="E318" s="4" t="s">
        <v>1260</v>
      </c>
      <c r="F318" s="5" t="s">
        <v>550</v>
      </c>
      <c r="G318" s="6">
        <v>25401025</v>
      </c>
      <c r="H318" s="5" t="s">
        <v>1169</v>
      </c>
      <c r="I318" s="5" t="s">
        <v>552</v>
      </c>
      <c r="J318" s="7">
        <v>50201030</v>
      </c>
      <c r="K318" s="8" t="s">
        <v>1169</v>
      </c>
    </row>
    <row r="319" spans="1:11" customFormat="1" ht="14.4" x14ac:dyDescent="0.3">
      <c r="A319" s="4" t="s">
        <v>1261</v>
      </c>
      <c r="B319" s="4">
        <v>486937</v>
      </c>
      <c r="C319" s="4" t="s">
        <v>603</v>
      </c>
      <c r="D319" s="4" t="s">
        <v>573</v>
      </c>
      <c r="E319" s="4" t="s">
        <v>1262</v>
      </c>
      <c r="F319" s="5" t="s">
        <v>550</v>
      </c>
      <c r="G319" s="6">
        <v>25401025</v>
      </c>
      <c r="H319" s="5" t="s">
        <v>1169</v>
      </c>
      <c r="I319" s="5" t="s">
        <v>552</v>
      </c>
      <c r="J319" s="7">
        <v>50201030</v>
      </c>
      <c r="K319" s="8" t="s">
        <v>1169</v>
      </c>
    </row>
    <row r="320" spans="1:11" customFormat="1" ht="14.4" x14ac:dyDescent="0.3">
      <c r="A320" s="4" t="s">
        <v>1263</v>
      </c>
      <c r="B320" s="11">
        <v>486942</v>
      </c>
      <c r="C320" s="4" t="s">
        <v>603</v>
      </c>
      <c r="D320" s="4" t="s">
        <v>573</v>
      </c>
      <c r="E320" s="4" t="s">
        <v>1264</v>
      </c>
      <c r="F320" s="5" t="s">
        <v>550</v>
      </c>
      <c r="G320" s="6">
        <v>25401025</v>
      </c>
      <c r="H320" s="5" t="s">
        <v>1169</v>
      </c>
      <c r="I320" s="5" t="s">
        <v>552</v>
      </c>
      <c r="J320" s="7">
        <v>50201030</v>
      </c>
      <c r="K320" s="8" t="s">
        <v>1169</v>
      </c>
    </row>
    <row r="321" spans="1:11" customFormat="1" ht="14.4" x14ac:dyDescent="0.3">
      <c r="A321" s="4" t="s">
        <v>1265</v>
      </c>
      <c r="B321" s="4">
        <v>696507</v>
      </c>
      <c r="C321" s="4" t="s">
        <v>603</v>
      </c>
      <c r="D321" s="4" t="s">
        <v>573</v>
      </c>
      <c r="E321" s="4" t="s">
        <v>1266</v>
      </c>
      <c r="F321" s="5" t="s">
        <v>550</v>
      </c>
      <c r="G321" s="6">
        <v>25401025</v>
      </c>
      <c r="H321" s="5" t="s">
        <v>1169</v>
      </c>
      <c r="I321" s="5" t="s">
        <v>552</v>
      </c>
      <c r="J321" s="7">
        <v>50201030</v>
      </c>
      <c r="K321" s="8" t="s">
        <v>1169</v>
      </c>
    </row>
    <row r="322" spans="1:11" customFormat="1" ht="14.4" x14ac:dyDescent="0.3">
      <c r="A322" s="4" t="s">
        <v>1267</v>
      </c>
      <c r="B322" s="11">
        <v>696552</v>
      </c>
      <c r="C322" s="4" t="s">
        <v>603</v>
      </c>
      <c r="D322" s="4" t="s">
        <v>573</v>
      </c>
      <c r="E322" s="4" t="s">
        <v>1268</v>
      </c>
      <c r="F322" s="5" t="s">
        <v>550</v>
      </c>
      <c r="G322" s="6">
        <v>25401025</v>
      </c>
      <c r="H322" s="5" t="s">
        <v>1169</v>
      </c>
      <c r="I322" s="5" t="s">
        <v>552</v>
      </c>
      <c r="J322" s="7">
        <v>50201030</v>
      </c>
      <c r="K322" s="8" t="s">
        <v>1169</v>
      </c>
    </row>
    <row r="323" spans="1:11" customFormat="1" ht="14.4" x14ac:dyDescent="0.3">
      <c r="A323" s="4" t="s">
        <v>1269</v>
      </c>
      <c r="B323" s="11">
        <v>696502</v>
      </c>
      <c r="C323" s="4" t="s">
        <v>603</v>
      </c>
      <c r="D323" s="4" t="s">
        <v>573</v>
      </c>
      <c r="E323" s="4" t="s">
        <v>1270</v>
      </c>
      <c r="F323" s="5" t="s">
        <v>550</v>
      </c>
      <c r="G323" s="6">
        <v>25401025</v>
      </c>
      <c r="H323" s="5" t="s">
        <v>1169</v>
      </c>
      <c r="I323" s="5" t="s">
        <v>552</v>
      </c>
      <c r="J323" s="7">
        <v>50201030</v>
      </c>
      <c r="K323" s="8" t="s">
        <v>1169</v>
      </c>
    </row>
    <row r="324" spans="1:11" customFormat="1" ht="14.4" x14ac:dyDescent="0.3">
      <c r="A324" s="4" t="s">
        <v>1271</v>
      </c>
      <c r="B324" s="4">
        <v>43941</v>
      </c>
      <c r="C324" s="4" t="s">
        <v>603</v>
      </c>
      <c r="D324" s="4" t="s">
        <v>573</v>
      </c>
      <c r="E324" s="4" t="s">
        <v>1272</v>
      </c>
      <c r="F324" s="5" t="s">
        <v>550</v>
      </c>
      <c r="G324" s="6">
        <v>25401025</v>
      </c>
      <c r="H324" s="5" t="s">
        <v>1169</v>
      </c>
      <c r="I324" s="5" t="s">
        <v>552</v>
      </c>
      <c r="J324" s="7">
        <v>50201030</v>
      </c>
      <c r="K324" s="8" t="s">
        <v>1169</v>
      </c>
    </row>
    <row r="325" spans="1:11" customFormat="1" ht="14.4" x14ac:dyDescent="0.3">
      <c r="A325" s="4" t="s">
        <v>1273</v>
      </c>
      <c r="B325" s="4">
        <v>64482</v>
      </c>
      <c r="C325" s="4" t="s">
        <v>1009</v>
      </c>
      <c r="D325" s="4" t="s">
        <v>1010</v>
      </c>
      <c r="E325" s="4" t="s">
        <v>1274</v>
      </c>
      <c r="F325" s="5" t="s">
        <v>550</v>
      </c>
      <c r="G325" s="6">
        <v>25401025</v>
      </c>
      <c r="H325" s="5" t="s">
        <v>1169</v>
      </c>
      <c r="I325" s="5" t="s">
        <v>552</v>
      </c>
      <c r="J325" s="7">
        <v>50201030</v>
      </c>
      <c r="K325" s="8" t="s">
        <v>1169</v>
      </c>
    </row>
    <row r="326" spans="1:11" customFormat="1" ht="14.4" x14ac:dyDescent="0.3">
      <c r="A326" s="4" t="s">
        <v>1275</v>
      </c>
      <c r="B326" s="4">
        <v>306737</v>
      </c>
      <c r="C326" s="4" t="s">
        <v>978</v>
      </c>
      <c r="D326" s="4" t="s">
        <v>979</v>
      </c>
      <c r="E326" s="4" t="s">
        <v>1276</v>
      </c>
      <c r="F326" s="5" t="s">
        <v>550</v>
      </c>
      <c r="G326" s="6">
        <v>25401025</v>
      </c>
      <c r="H326" s="5" t="s">
        <v>1169</v>
      </c>
      <c r="I326" s="5" t="s">
        <v>552</v>
      </c>
      <c r="J326" s="7">
        <v>50201030</v>
      </c>
      <c r="K326" s="8" t="s">
        <v>1169</v>
      </c>
    </row>
    <row r="327" spans="1:11" customFormat="1" ht="14.4" x14ac:dyDescent="0.3">
      <c r="A327" s="4" t="s">
        <v>1277</v>
      </c>
      <c r="B327" s="4">
        <v>212255</v>
      </c>
      <c r="C327" s="4" t="s">
        <v>603</v>
      </c>
      <c r="D327" s="4" t="s">
        <v>627</v>
      </c>
      <c r="E327" s="4" t="s">
        <v>1278</v>
      </c>
      <c r="F327" s="5" t="s">
        <v>550</v>
      </c>
      <c r="G327" s="6">
        <v>25401025</v>
      </c>
      <c r="H327" s="5" t="s">
        <v>1169</v>
      </c>
      <c r="I327" s="5" t="s">
        <v>552</v>
      </c>
      <c r="J327" s="7">
        <v>50201030</v>
      </c>
      <c r="K327" s="8" t="s">
        <v>1169</v>
      </c>
    </row>
    <row r="328" spans="1:11" customFormat="1" ht="14.4" x14ac:dyDescent="0.3">
      <c r="A328" s="4" t="s">
        <v>1279</v>
      </c>
      <c r="B328" s="4">
        <v>11557</v>
      </c>
      <c r="C328" s="4" t="s">
        <v>1280</v>
      </c>
      <c r="D328" s="4" t="s">
        <v>1281</v>
      </c>
      <c r="E328" s="4" t="s">
        <v>1282</v>
      </c>
      <c r="F328" s="5" t="s">
        <v>550</v>
      </c>
      <c r="G328" s="6">
        <v>25401025</v>
      </c>
      <c r="H328" s="5" t="s">
        <v>1169</v>
      </c>
      <c r="I328" s="5" t="s">
        <v>552</v>
      </c>
      <c r="J328" s="7">
        <v>50201030</v>
      </c>
      <c r="K328" s="8" t="s">
        <v>1169</v>
      </c>
    </row>
    <row r="329" spans="1:11" customFormat="1" ht="14.4" x14ac:dyDescent="0.3">
      <c r="A329" s="4" t="s">
        <v>1283</v>
      </c>
      <c r="B329" s="4">
        <v>29369</v>
      </c>
      <c r="C329" s="4" t="s">
        <v>1019</v>
      </c>
      <c r="D329" s="4" t="s">
        <v>1020</v>
      </c>
      <c r="E329" s="4" t="s">
        <v>1284</v>
      </c>
      <c r="F329" s="5" t="s">
        <v>550</v>
      </c>
      <c r="G329" s="6">
        <v>25401025</v>
      </c>
      <c r="H329" s="5" t="s">
        <v>1169</v>
      </c>
      <c r="I329" s="5" t="s">
        <v>552</v>
      </c>
      <c r="J329" s="7">
        <v>50201030</v>
      </c>
      <c r="K329" s="8" t="s">
        <v>1169</v>
      </c>
    </row>
    <row r="330" spans="1:11" customFormat="1" ht="14.4" x14ac:dyDescent="0.3">
      <c r="A330" s="4" t="s">
        <v>1285</v>
      </c>
      <c r="B330" s="4">
        <v>24841</v>
      </c>
      <c r="C330" s="4" t="s">
        <v>572</v>
      </c>
      <c r="D330" s="4" t="s">
        <v>679</v>
      </c>
      <c r="E330" s="4" t="s">
        <v>1286</v>
      </c>
      <c r="F330" s="5" t="s">
        <v>550</v>
      </c>
      <c r="G330" s="6">
        <v>25401025</v>
      </c>
      <c r="H330" s="5" t="s">
        <v>1169</v>
      </c>
      <c r="I330" s="5" t="s">
        <v>552</v>
      </c>
      <c r="J330" s="7">
        <v>50201030</v>
      </c>
      <c r="K330" s="8" t="s">
        <v>1169</v>
      </c>
    </row>
    <row r="331" spans="1:11" customFormat="1" ht="14.4" x14ac:dyDescent="0.3">
      <c r="A331" s="4" t="s">
        <v>1287</v>
      </c>
      <c r="B331" s="4">
        <v>5275</v>
      </c>
      <c r="C331" s="4" t="s">
        <v>568</v>
      </c>
      <c r="D331" s="4" t="s">
        <v>569</v>
      </c>
      <c r="E331" s="4" t="s">
        <v>1288</v>
      </c>
      <c r="F331" s="5" t="s">
        <v>550</v>
      </c>
      <c r="G331" s="6">
        <v>25401025</v>
      </c>
      <c r="H331" s="5" t="s">
        <v>1169</v>
      </c>
      <c r="I331" s="5" t="s">
        <v>552</v>
      </c>
      <c r="J331" s="7">
        <v>50201030</v>
      </c>
      <c r="K331" s="8" t="s">
        <v>1169</v>
      </c>
    </row>
    <row r="332" spans="1:11" customFormat="1" ht="14.4" x14ac:dyDescent="0.3">
      <c r="A332" s="4" t="s">
        <v>1289</v>
      </c>
      <c r="B332" s="11">
        <v>5274</v>
      </c>
      <c r="C332" s="4" t="s">
        <v>568</v>
      </c>
      <c r="D332" s="4" t="s">
        <v>569</v>
      </c>
      <c r="E332" s="4" t="s">
        <v>1290</v>
      </c>
      <c r="F332" s="5" t="s">
        <v>550</v>
      </c>
      <c r="G332" s="6">
        <v>25401025</v>
      </c>
      <c r="H332" s="5" t="s">
        <v>1169</v>
      </c>
      <c r="I332" s="5" t="s">
        <v>552</v>
      </c>
      <c r="J332" s="7">
        <v>50201030</v>
      </c>
      <c r="K332" s="8" t="s">
        <v>1169</v>
      </c>
    </row>
    <row r="333" spans="1:11" customFormat="1" ht="14.4" x14ac:dyDescent="0.3">
      <c r="A333" s="4" t="s">
        <v>1291</v>
      </c>
      <c r="B333" s="4">
        <v>42555</v>
      </c>
      <c r="C333" s="4" t="s">
        <v>1091</v>
      </c>
      <c r="D333" s="4" t="s">
        <v>548</v>
      </c>
      <c r="E333" s="4" t="s">
        <v>1292</v>
      </c>
      <c r="F333" s="5" t="s">
        <v>550</v>
      </c>
      <c r="G333" s="6">
        <v>25401025</v>
      </c>
      <c r="H333" s="5" t="s">
        <v>1169</v>
      </c>
      <c r="I333" s="5" t="s">
        <v>552</v>
      </c>
      <c r="J333" s="7">
        <v>50201030</v>
      </c>
      <c r="K333" s="8" t="s">
        <v>1169</v>
      </c>
    </row>
    <row r="334" spans="1:11" customFormat="1" ht="14.4" x14ac:dyDescent="0.3">
      <c r="A334" s="4" t="s">
        <v>1293</v>
      </c>
      <c r="B334" s="4">
        <v>38958</v>
      </c>
      <c r="C334" s="4" t="s">
        <v>572</v>
      </c>
      <c r="D334" s="4" t="s">
        <v>679</v>
      </c>
      <c r="E334" s="4" t="s">
        <v>1294</v>
      </c>
      <c r="F334" s="5" t="s">
        <v>550</v>
      </c>
      <c r="G334" s="6">
        <v>25401025</v>
      </c>
      <c r="H334" s="5" t="s">
        <v>1169</v>
      </c>
      <c r="I334" s="5" t="s">
        <v>552</v>
      </c>
      <c r="J334" s="7">
        <v>50201030</v>
      </c>
      <c r="K334" s="8" t="s">
        <v>1169</v>
      </c>
    </row>
    <row r="335" spans="1:11" customFormat="1" ht="14.4" x14ac:dyDescent="0.3">
      <c r="A335" s="4" t="s">
        <v>1295</v>
      </c>
      <c r="B335" s="4">
        <v>277818</v>
      </c>
      <c r="C335" s="4" t="s">
        <v>568</v>
      </c>
      <c r="D335" s="4" t="s">
        <v>569</v>
      </c>
      <c r="E335" s="4" t="s">
        <v>1296</v>
      </c>
      <c r="F335" s="5" t="s">
        <v>550</v>
      </c>
      <c r="G335" s="6">
        <v>25401025</v>
      </c>
      <c r="H335" s="5" t="s">
        <v>1169</v>
      </c>
      <c r="I335" s="5" t="s">
        <v>552</v>
      </c>
      <c r="J335" s="7">
        <v>50201030</v>
      </c>
      <c r="K335" s="8" t="s">
        <v>1169</v>
      </c>
    </row>
    <row r="336" spans="1:11" customFormat="1" ht="14.4" x14ac:dyDescent="0.3">
      <c r="A336" s="4" t="s">
        <v>1297</v>
      </c>
      <c r="B336" s="4">
        <v>64871</v>
      </c>
      <c r="C336" s="4" t="s">
        <v>572</v>
      </c>
      <c r="D336" s="4" t="s">
        <v>600</v>
      </c>
      <c r="E336" s="4" t="s">
        <v>1298</v>
      </c>
      <c r="F336" s="5" t="s">
        <v>550</v>
      </c>
      <c r="G336" s="6">
        <v>25401025</v>
      </c>
      <c r="H336" s="5" t="s">
        <v>1169</v>
      </c>
      <c r="I336" s="5" t="s">
        <v>552</v>
      </c>
      <c r="J336" s="7">
        <v>50201030</v>
      </c>
      <c r="K336" s="8" t="s">
        <v>1169</v>
      </c>
    </row>
    <row r="337" spans="1:11" customFormat="1" ht="14.4" x14ac:dyDescent="0.3">
      <c r="A337" s="4" t="s">
        <v>1299</v>
      </c>
      <c r="B337" s="4">
        <v>19884</v>
      </c>
      <c r="C337" s="4" t="s">
        <v>603</v>
      </c>
      <c r="D337" s="4" t="s">
        <v>573</v>
      </c>
      <c r="E337" s="4" t="s">
        <v>1300</v>
      </c>
      <c r="F337" s="5" t="s">
        <v>550</v>
      </c>
      <c r="G337" s="6">
        <v>25401025</v>
      </c>
      <c r="H337" s="5" t="s">
        <v>1169</v>
      </c>
      <c r="I337" s="5" t="s">
        <v>552</v>
      </c>
      <c r="J337" s="7">
        <v>50201030</v>
      </c>
      <c r="K337" s="8" t="s">
        <v>1169</v>
      </c>
    </row>
    <row r="338" spans="1:11" customFormat="1" ht="14.4" x14ac:dyDescent="0.3">
      <c r="A338" s="4" t="s">
        <v>1301</v>
      </c>
      <c r="B338" s="4">
        <v>298918</v>
      </c>
      <c r="C338" s="4" t="s">
        <v>655</v>
      </c>
      <c r="D338" s="4" t="s">
        <v>656</v>
      </c>
      <c r="E338" s="4" t="s">
        <v>1302</v>
      </c>
      <c r="F338" s="5" t="s">
        <v>550</v>
      </c>
      <c r="G338" s="6">
        <v>25401025</v>
      </c>
      <c r="H338" s="5" t="s">
        <v>1169</v>
      </c>
      <c r="I338" s="5" t="s">
        <v>552</v>
      </c>
      <c r="J338" s="7">
        <v>50201030</v>
      </c>
      <c r="K338" s="8" t="s">
        <v>1169</v>
      </c>
    </row>
    <row r="339" spans="1:11" customFormat="1" ht="14.4" x14ac:dyDescent="0.3">
      <c r="A339" s="4" t="s">
        <v>1303</v>
      </c>
      <c r="B339" s="4">
        <v>65698</v>
      </c>
      <c r="C339" s="4" t="s">
        <v>757</v>
      </c>
      <c r="D339" s="4" t="s">
        <v>583</v>
      </c>
      <c r="E339" s="4" t="s">
        <v>1304</v>
      </c>
      <c r="F339" s="5" t="s">
        <v>550</v>
      </c>
      <c r="G339" s="6">
        <v>25401025</v>
      </c>
      <c r="H339" s="5" t="s">
        <v>1169</v>
      </c>
      <c r="I339" s="5" t="s">
        <v>552</v>
      </c>
      <c r="J339" s="7">
        <v>50201030</v>
      </c>
      <c r="K339" s="8" t="s">
        <v>1169</v>
      </c>
    </row>
    <row r="340" spans="1:11" customFormat="1" ht="14.4" x14ac:dyDescent="0.3">
      <c r="A340" s="4" t="s">
        <v>1305</v>
      </c>
      <c r="B340" s="4">
        <v>33001</v>
      </c>
      <c r="C340" s="4" t="s">
        <v>562</v>
      </c>
      <c r="D340" s="4" t="s">
        <v>563</v>
      </c>
      <c r="E340" s="4" t="s">
        <v>1306</v>
      </c>
      <c r="F340" s="5" t="s">
        <v>550</v>
      </c>
      <c r="G340" s="6">
        <v>25401025</v>
      </c>
      <c r="H340" s="5" t="s">
        <v>1169</v>
      </c>
      <c r="I340" s="5" t="s">
        <v>552</v>
      </c>
      <c r="J340" s="7">
        <v>50201030</v>
      </c>
      <c r="K340" s="8" t="s">
        <v>1169</v>
      </c>
    </row>
    <row r="341" spans="1:11" customFormat="1" ht="14.4" x14ac:dyDescent="0.3">
      <c r="A341" s="4" t="s">
        <v>1307</v>
      </c>
      <c r="B341" s="4">
        <v>12256</v>
      </c>
      <c r="C341" s="4" t="s">
        <v>554</v>
      </c>
      <c r="D341" s="4" t="s">
        <v>555</v>
      </c>
      <c r="E341" s="4" t="s">
        <v>1308</v>
      </c>
      <c r="F341" s="5" t="s">
        <v>550</v>
      </c>
      <c r="G341" s="6">
        <v>25401025</v>
      </c>
      <c r="H341" s="5" t="s">
        <v>1169</v>
      </c>
      <c r="I341" s="5" t="s">
        <v>552</v>
      </c>
      <c r="J341" s="7">
        <v>50201030</v>
      </c>
      <c r="K341" s="8" t="s">
        <v>1169</v>
      </c>
    </row>
    <row r="342" spans="1:11" customFormat="1" ht="14.4" x14ac:dyDescent="0.3">
      <c r="A342" s="4" t="s">
        <v>1309</v>
      </c>
      <c r="B342" s="4">
        <v>697797</v>
      </c>
      <c r="C342" s="4" t="s">
        <v>861</v>
      </c>
      <c r="D342" s="4" t="s">
        <v>1310</v>
      </c>
      <c r="E342" s="4" t="s">
        <v>1311</v>
      </c>
      <c r="F342" s="5" t="s">
        <v>550</v>
      </c>
      <c r="G342" s="6">
        <v>25401025</v>
      </c>
      <c r="H342" s="5" t="s">
        <v>1169</v>
      </c>
      <c r="I342" s="5" t="s">
        <v>552</v>
      </c>
      <c r="J342" s="7">
        <v>50201030</v>
      </c>
      <c r="K342" s="8" t="s">
        <v>1169</v>
      </c>
    </row>
    <row r="343" spans="1:11" customFormat="1" ht="14.4" x14ac:dyDescent="0.3">
      <c r="A343" s="4" t="s">
        <v>1312</v>
      </c>
      <c r="B343" s="4">
        <v>464697</v>
      </c>
      <c r="C343" s="4" t="s">
        <v>799</v>
      </c>
      <c r="D343" s="4" t="s">
        <v>800</v>
      </c>
      <c r="E343" s="4" t="s">
        <v>1313</v>
      </c>
      <c r="F343" s="5" t="s">
        <v>550</v>
      </c>
      <c r="G343" s="6">
        <v>25401025</v>
      </c>
      <c r="H343" s="5" t="s">
        <v>1169</v>
      </c>
      <c r="I343" s="5" t="s">
        <v>552</v>
      </c>
      <c r="J343" s="7">
        <v>50201030</v>
      </c>
      <c r="K343" s="8" t="s">
        <v>1169</v>
      </c>
    </row>
    <row r="344" spans="1:11" customFormat="1" ht="14.4" x14ac:dyDescent="0.3">
      <c r="A344" s="4" t="s">
        <v>1314</v>
      </c>
      <c r="B344" s="4">
        <v>42683</v>
      </c>
      <c r="C344" s="4" t="s">
        <v>1315</v>
      </c>
      <c r="D344" s="4" t="s">
        <v>1316</v>
      </c>
      <c r="E344" s="4" t="s">
        <v>1317</v>
      </c>
      <c r="F344" s="5" t="s">
        <v>550</v>
      </c>
      <c r="G344" s="6">
        <v>25401025</v>
      </c>
      <c r="H344" s="5" t="s">
        <v>1169</v>
      </c>
      <c r="I344" s="5" t="s">
        <v>552</v>
      </c>
      <c r="J344" s="7">
        <v>50201030</v>
      </c>
      <c r="K344" s="8" t="s">
        <v>1169</v>
      </c>
    </row>
    <row r="345" spans="1:11" customFormat="1" ht="14.4" x14ac:dyDescent="0.3">
      <c r="A345" s="4" t="s">
        <v>1318</v>
      </c>
      <c r="B345" s="4">
        <v>307831</v>
      </c>
      <c r="C345" s="4" t="s">
        <v>572</v>
      </c>
      <c r="D345" s="4" t="s">
        <v>600</v>
      </c>
      <c r="E345" s="4" t="s">
        <v>1319</v>
      </c>
      <c r="F345" s="5" t="s">
        <v>550</v>
      </c>
      <c r="G345" s="6">
        <v>25401025</v>
      </c>
      <c r="H345" s="5" t="s">
        <v>1169</v>
      </c>
      <c r="I345" s="5" t="s">
        <v>552</v>
      </c>
      <c r="J345" s="7">
        <v>50201030</v>
      </c>
      <c r="K345" s="8" t="s">
        <v>1169</v>
      </c>
    </row>
    <row r="346" spans="1:11" customFormat="1" ht="14.4" x14ac:dyDescent="0.3">
      <c r="A346" s="4" t="s">
        <v>1320</v>
      </c>
      <c r="B346" s="4">
        <v>751824</v>
      </c>
      <c r="C346" s="4" t="s">
        <v>603</v>
      </c>
      <c r="D346" s="4" t="s">
        <v>627</v>
      </c>
      <c r="E346" s="4" t="s">
        <v>1321</v>
      </c>
      <c r="F346" s="5" t="s">
        <v>550</v>
      </c>
      <c r="G346" s="6">
        <v>25401025</v>
      </c>
      <c r="H346" s="5" t="s">
        <v>1169</v>
      </c>
      <c r="I346" s="5" t="s">
        <v>552</v>
      </c>
      <c r="J346" s="7">
        <v>50201030</v>
      </c>
      <c r="K346" s="8" t="s">
        <v>1169</v>
      </c>
    </row>
    <row r="347" spans="1:11" customFormat="1" ht="14.4" x14ac:dyDescent="0.3">
      <c r="A347" s="4" t="s">
        <v>1322</v>
      </c>
      <c r="B347" s="4">
        <v>702452</v>
      </c>
      <c r="C347" s="4" t="s">
        <v>1198</v>
      </c>
      <c r="D347" s="4" t="s">
        <v>1199</v>
      </c>
      <c r="E347" s="4" t="s">
        <v>1323</v>
      </c>
      <c r="F347" s="5" t="s">
        <v>845</v>
      </c>
      <c r="G347" s="6">
        <v>45103030</v>
      </c>
      <c r="H347" s="5" t="s">
        <v>1324</v>
      </c>
      <c r="I347" s="5" t="s">
        <v>552</v>
      </c>
      <c r="J347" s="7">
        <v>50202020</v>
      </c>
      <c r="K347" s="8" t="s">
        <v>849</v>
      </c>
    </row>
    <row r="348" spans="1:11" customFormat="1" ht="14.4" x14ac:dyDescent="0.3">
      <c r="A348" s="4" t="s">
        <v>390</v>
      </c>
      <c r="B348" s="4">
        <v>15360</v>
      </c>
      <c r="C348" s="4" t="s">
        <v>603</v>
      </c>
      <c r="D348" s="4" t="s">
        <v>573</v>
      </c>
      <c r="E348" s="4" t="s">
        <v>395</v>
      </c>
      <c r="F348" s="5" t="s">
        <v>845</v>
      </c>
      <c r="G348" s="6">
        <v>45103030</v>
      </c>
      <c r="H348" s="5" t="s">
        <v>1324</v>
      </c>
      <c r="I348" s="5" t="s">
        <v>552</v>
      </c>
      <c r="J348" s="7">
        <v>50202020</v>
      </c>
      <c r="K348" s="8" t="s">
        <v>849</v>
      </c>
    </row>
    <row r="349" spans="1:11" customFormat="1" ht="14.4" x14ac:dyDescent="0.3">
      <c r="A349" s="4" t="s">
        <v>1325</v>
      </c>
      <c r="B349" s="4">
        <v>35807</v>
      </c>
      <c r="C349" s="4" t="s">
        <v>621</v>
      </c>
      <c r="D349" s="4" t="s">
        <v>646</v>
      </c>
      <c r="E349" s="4" t="s">
        <v>1326</v>
      </c>
      <c r="F349" s="5" t="s">
        <v>845</v>
      </c>
      <c r="G349" s="6">
        <v>45103030</v>
      </c>
      <c r="H349" s="5" t="s">
        <v>1324</v>
      </c>
      <c r="I349" s="5" t="s">
        <v>552</v>
      </c>
      <c r="J349" s="7">
        <v>50202020</v>
      </c>
      <c r="K349" s="8" t="s">
        <v>849</v>
      </c>
    </row>
    <row r="350" spans="1:11" customFormat="1" ht="14.4" x14ac:dyDescent="0.3">
      <c r="A350" s="4" t="s">
        <v>1327</v>
      </c>
      <c r="B350" s="4">
        <v>41365</v>
      </c>
      <c r="C350" s="4" t="s">
        <v>562</v>
      </c>
      <c r="D350" s="4" t="s">
        <v>563</v>
      </c>
      <c r="E350" s="4" t="s">
        <v>1328</v>
      </c>
      <c r="F350" s="5" t="s">
        <v>845</v>
      </c>
      <c r="G350" s="6">
        <v>45103030</v>
      </c>
      <c r="H350" s="5" t="s">
        <v>1324</v>
      </c>
      <c r="I350" s="5" t="s">
        <v>552</v>
      </c>
      <c r="J350" s="7">
        <v>50202020</v>
      </c>
      <c r="K350" s="8" t="s">
        <v>849</v>
      </c>
    </row>
    <row r="351" spans="1:11" customFormat="1" ht="14.4" x14ac:dyDescent="0.3">
      <c r="A351" s="4" t="s">
        <v>1329</v>
      </c>
      <c r="B351" s="4">
        <v>328016</v>
      </c>
      <c r="C351" s="4" t="s">
        <v>562</v>
      </c>
      <c r="D351" s="4" t="s">
        <v>563</v>
      </c>
      <c r="E351" s="4" t="s">
        <v>1330</v>
      </c>
      <c r="F351" s="5" t="s">
        <v>845</v>
      </c>
      <c r="G351" s="6">
        <v>45103030</v>
      </c>
      <c r="H351" s="5" t="s">
        <v>1324</v>
      </c>
      <c r="I351" s="5" t="s">
        <v>552</v>
      </c>
      <c r="J351" s="7">
        <v>50202020</v>
      </c>
      <c r="K351" s="8" t="s">
        <v>849</v>
      </c>
    </row>
    <row r="352" spans="1:11" customFormat="1" ht="14.4" x14ac:dyDescent="0.3">
      <c r="A352" s="4" t="s">
        <v>1331</v>
      </c>
      <c r="B352" s="4">
        <v>352236</v>
      </c>
      <c r="C352" s="4" t="s">
        <v>572</v>
      </c>
      <c r="D352" s="4" t="s">
        <v>597</v>
      </c>
      <c r="E352" s="4" t="s">
        <v>1332</v>
      </c>
      <c r="F352" s="5" t="s">
        <v>845</v>
      </c>
      <c r="G352" s="6">
        <v>45103030</v>
      </c>
      <c r="H352" s="5" t="s">
        <v>1324</v>
      </c>
      <c r="I352" s="5" t="s">
        <v>552</v>
      </c>
      <c r="J352" s="7">
        <v>50202020</v>
      </c>
      <c r="K352" s="8" t="s">
        <v>849</v>
      </c>
    </row>
    <row r="353" spans="1:11" customFormat="1" ht="14.4" x14ac:dyDescent="0.3">
      <c r="A353" s="4" t="s">
        <v>1333</v>
      </c>
      <c r="B353" s="4">
        <v>573622</v>
      </c>
      <c r="C353" s="4" t="s">
        <v>621</v>
      </c>
      <c r="D353" s="4" t="s">
        <v>646</v>
      </c>
      <c r="E353" s="4" t="s">
        <v>1334</v>
      </c>
      <c r="F353" s="5" t="s">
        <v>845</v>
      </c>
      <c r="G353" s="6">
        <v>45103030</v>
      </c>
      <c r="H353" s="5" t="s">
        <v>1324</v>
      </c>
      <c r="I353" s="5" t="s">
        <v>552</v>
      </c>
      <c r="J353" s="7">
        <v>50202020</v>
      </c>
      <c r="K353" s="8" t="s">
        <v>849</v>
      </c>
    </row>
    <row r="354" spans="1:11" x14ac:dyDescent="0.25">
      <c r="A354" s="4" t="s">
        <v>1335</v>
      </c>
      <c r="B354" s="4">
        <v>462622</v>
      </c>
      <c r="C354" s="4" t="s">
        <v>572</v>
      </c>
      <c r="D354" s="4" t="s">
        <v>600</v>
      </c>
      <c r="E354" s="4" t="s">
        <v>1336</v>
      </c>
      <c r="F354" s="5" t="s">
        <v>845</v>
      </c>
      <c r="G354" s="6">
        <v>45103030</v>
      </c>
      <c r="H354" s="5" t="s">
        <v>1324</v>
      </c>
      <c r="I354" s="5" t="s">
        <v>552</v>
      </c>
      <c r="J354" s="7">
        <v>50202020</v>
      </c>
      <c r="K354" s="8" t="s">
        <v>849</v>
      </c>
    </row>
    <row r="355" spans="1:11" x14ac:dyDescent="0.25">
      <c r="A355" s="4" t="s">
        <v>1337</v>
      </c>
      <c r="B355" s="4">
        <v>9839</v>
      </c>
      <c r="C355" s="4" t="s">
        <v>562</v>
      </c>
      <c r="D355" s="4" t="s">
        <v>563</v>
      </c>
      <c r="E355" s="4" t="s">
        <v>1338</v>
      </c>
      <c r="F355" s="5" t="s">
        <v>845</v>
      </c>
      <c r="G355" s="6">
        <v>45103030</v>
      </c>
      <c r="H355" s="5" t="s">
        <v>1324</v>
      </c>
      <c r="I355" s="5" t="s">
        <v>552</v>
      </c>
      <c r="J355" s="7">
        <v>50202020</v>
      </c>
      <c r="K355" s="8" t="s">
        <v>849</v>
      </c>
    </row>
    <row r="356" spans="1:11" x14ac:dyDescent="0.25">
      <c r="A356" s="4" t="s">
        <v>1339</v>
      </c>
      <c r="B356" s="4">
        <v>277505</v>
      </c>
      <c r="C356" s="4" t="s">
        <v>861</v>
      </c>
      <c r="D356" s="4" t="s">
        <v>862</v>
      </c>
      <c r="E356" s="4" t="s">
        <v>1340</v>
      </c>
      <c r="F356" s="5" t="s">
        <v>845</v>
      </c>
      <c r="G356" s="6">
        <v>45103030</v>
      </c>
      <c r="H356" s="5" t="s">
        <v>1324</v>
      </c>
      <c r="I356" s="5" t="s">
        <v>552</v>
      </c>
      <c r="J356" s="7">
        <v>50202020</v>
      </c>
      <c r="K356" s="8" t="s">
        <v>849</v>
      </c>
    </row>
    <row r="357" spans="1:11" customFormat="1" ht="14.4" x14ac:dyDescent="0.3">
      <c r="A357" s="4" t="s">
        <v>1341</v>
      </c>
      <c r="B357" s="4">
        <v>36649</v>
      </c>
      <c r="C357" s="4" t="s">
        <v>1198</v>
      </c>
      <c r="D357" s="4" t="s">
        <v>1199</v>
      </c>
      <c r="E357" s="4" t="s">
        <v>1342</v>
      </c>
      <c r="F357" s="5" t="s">
        <v>845</v>
      </c>
      <c r="G357" s="6">
        <v>45103030</v>
      </c>
      <c r="H357" s="5" t="s">
        <v>1324</v>
      </c>
      <c r="I357" s="5" t="s">
        <v>552</v>
      </c>
      <c r="J357" s="7">
        <v>50202020</v>
      </c>
      <c r="K357" s="8" t="s">
        <v>849</v>
      </c>
    </row>
    <row r="358" spans="1:11" x14ac:dyDescent="0.25">
      <c r="A358" s="4" t="s">
        <v>1343</v>
      </c>
      <c r="B358" s="4">
        <v>208847</v>
      </c>
      <c r="C358" s="4" t="s">
        <v>572</v>
      </c>
      <c r="D358" s="4" t="s">
        <v>573</v>
      </c>
      <c r="E358" s="4" t="s">
        <v>1344</v>
      </c>
      <c r="F358" s="5" t="s">
        <v>845</v>
      </c>
      <c r="G358" s="6">
        <v>45103030</v>
      </c>
      <c r="H358" s="5" t="s">
        <v>1324</v>
      </c>
      <c r="I358" s="5" t="s">
        <v>552</v>
      </c>
      <c r="J358" s="7">
        <v>50202020</v>
      </c>
      <c r="K358" s="8" t="s">
        <v>849</v>
      </c>
    </row>
    <row r="359" spans="1:11" x14ac:dyDescent="0.25">
      <c r="A359" s="4" t="s">
        <v>1345</v>
      </c>
      <c r="B359" s="4">
        <v>204196</v>
      </c>
      <c r="C359" s="4" t="s">
        <v>861</v>
      </c>
      <c r="D359" s="4" t="s">
        <v>862</v>
      </c>
      <c r="E359" s="4" t="s">
        <v>1346</v>
      </c>
      <c r="F359" s="5" t="s">
        <v>845</v>
      </c>
      <c r="G359" s="6">
        <v>45103030</v>
      </c>
      <c r="H359" s="5" t="s">
        <v>1324</v>
      </c>
      <c r="I359" s="5" t="s">
        <v>552</v>
      </c>
      <c r="J359" s="7">
        <v>50202020</v>
      </c>
      <c r="K359" s="8" t="s">
        <v>849</v>
      </c>
    </row>
    <row r="360" spans="1:11" customFormat="1" ht="14.4" x14ac:dyDescent="0.3">
      <c r="A360" s="4" t="s">
        <v>1347</v>
      </c>
      <c r="B360" s="4">
        <v>49697</v>
      </c>
      <c r="C360" s="4" t="s">
        <v>1198</v>
      </c>
      <c r="D360" s="4" t="s">
        <v>1199</v>
      </c>
      <c r="E360" s="4" t="s">
        <v>1348</v>
      </c>
      <c r="F360" s="5" t="s">
        <v>845</v>
      </c>
      <c r="G360" s="6">
        <v>45103030</v>
      </c>
      <c r="H360" s="5" t="s">
        <v>1324</v>
      </c>
      <c r="I360" s="5" t="s">
        <v>552</v>
      </c>
      <c r="J360" s="7">
        <v>50202020</v>
      </c>
      <c r="K360" s="8" t="s">
        <v>849</v>
      </c>
    </row>
    <row r="361" spans="1:11" customFormat="1" ht="14.4" x14ac:dyDescent="0.3">
      <c r="A361" s="4" t="s">
        <v>1349</v>
      </c>
      <c r="B361" s="4">
        <v>1016939</v>
      </c>
      <c r="C361" s="4" t="s">
        <v>562</v>
      </c>
      <c r="D361" s="4" t="s">
        <v>563</v>
      </c>
      <c r="E361" s="4" t="s">
        <v>1350</v>
      </c>
      <c r="F361" s="5" t="s">
        <v>845</v>
      </c>
      <c r="G361" s="6">
        <v>45103030</v>
      </c>
      <c r="H361" s="5" t="s">
        <v>1324</v>
      </c>
      <c r="I361" s="5" t="s">
        <v>552</v>
      </c>
      <c r="J361" s="7">
        <v>50202020</v>
      </c>
      <c r="K361" s="8" t="s">
        <v>849</v>
      </c>
    </row>
    <row r="362" spans="1:11" x14ac:dyDescent="0.25">
      <c r="A362" s="4" t="s">
        <v>1351</v>
      </c>
      <c r="B362" s="4">
        <v>210341</v>
      </c>
      <c r="C362" s="4" t="s">
        <v>621</v>
      </c>
      <c r="D362" s="4" t="s">
        <v>646</v>
      </c>
      <c r="E362" s="4" t="s">
        <v>1352</v>
      </c>
      <c r="F362" s="5" t="s">
        <v>845</v>
      </c>
      <c r="G362" s="6">
        <v>45103030</v>
      </c>
      <c r="H362" s="5" t="s">
        <v>1324</v>
      </c>
      <c r="I362" s="5" t="s">
        <v>552</v>
      </c>
      <c r="J362" s="7">
        <v>50202020</v>
      </c>
      <c r="K362" s="8" t="s">
        <v>849</v>
      </c>
    </row>
    <row r="363" spans="1:11" customFormat="1" ht="14.4" x14ac:dyDescent="0.3">
      <c r="A363" s="4" t="s">
        <v>325</v>
      </c>
      <c r="B363" s="4">
        <v>4001</v>
      </c>
      <c r="C363" s="4" t="s">
        <v>603</v>
      </c>
      <c r="D363" s="4" t="s">
        <v>573</v>
      </c>
      <c r="E363" s="4" t="s">
        <v>329</v>
      </c>
      <c r="F363" s="5" t="s">
        <v>845</v>
      </c>
      <c r="G363" s="6">
        <v>45103030</v>
      </c>
      <c r="H363" s="5" t="s">
        <v>1324</v>
      </c>
      <c r="I363" s="5" t="s">
        <v>552</v>
      </c>
      <c r="J363" s="7">
        <v>50202020</v>
      </c>
      <c r="K363" s="8" t="s">
        <v>849</v>
      </c>
    </row>
    <row r="364" spans="1:11" customFormat="1" ht="14.4" x14ac:dyDescent="0.3">
      <c r="A364" s="4" t="s">
        <v>1353</v>
      </c>
      <c r="B364" s="4">
        <v>324603</v>
      </c>
      <c r="C364" s="4" t="s">
        <v>582</v>
      </c>
      <c r="D364" s="4" t="s">
        <v>583</v>
      </c>
      <c r="E364" s="4" t="s">
        <v>1354</v>
      </c>
      <c r="F364" s="5" t="s">
        <v>845</v>
      </c>
      <c r="G364" s="6">
        <v>45103030</v>
      </c>
      <c r="H364" s="5" t="s">
        <v>1324</v>
      </c>
      <c r="I364" s="5" t="s">
        <v>552</v>
      </c>
      <c r="J364" s="7">
        <v>50202020</v>
      </c>
      <c r="K364" s="8" t="s">
        <v>849</v>
      </c>
    </row>
    <row r="365" spans="1:11" customFormat="1" ht="14.4" x14ac:dyDescent="0.3">
      <c r="A365" s="4" t="s">
        <v>1355</v>
      </c>
      <c r="B365" s="4">
        <v>463317</v>
      </c>
      <c r="C365" s="4" t="s">
        <v>562</v>
      </c>
      <c r="D365" s="4" t="s">
        <v>563</v>
      </c>
      <c r="E365" s="4" t="s">
        <v>1356</v>
      </c>
      <c r="F365" s="5" t="s">
        <v>845</v>
      </c>
      <c r="G365" s="6">
        <v>45103030</v>
      </c>
      <c r="H365" s="5" t="s">
        <v>1324</v>
      </c>
      <c r="I365" s="5" t="s">
        <v>552</v>
      </c>
      <c r="J365" s="7">
        <v>50202020</v>
      </c>
      <c r="K365" s="8" t="s">
        <v>849</v>
      </c>
    </row>
    <row r="366" spans="1:11" customFormat="1" ht="14.4" x14ac:dyDescent="0.3">
      <c r="A366" s="4" t="s">
        <v>1357</v>
      </c>
      <c r="B366" s="4">
        <v>276854</v>
      </c>
      <c r="C366" s="4" t="s">
        <v>805</v>
      </c>
      <c r="D366" s="4" t="s">
        <v>1358</v>
      </c>
      <c r="E366" s="4" t="s">
        <v>1359</v>
      </c>
      <c r="F366" s="5" t="s">
        <v>845</v>
      </c>
      <c r="G366" s="6">
        <v>45103030</v>
      </c>
      <c r="H366" s="5" t="s">
        <v>1324</v>
      </c>
      <c r="I366" s="5" t="s">
        <v>552</v>
      </c>
      <c r="J366" s="7">
        <v>50202020</v>
      </c>
      <c r="K366" s="8" t="s">
        <v>849</v>
      </c>
    </row>
    <row r="367" spans="1:11" customFormat="1" ht="14.4" x14ac:dyDescent="0.3">
      <c r="A367" s="4" t="s">
        <v>1360</v>
      </c>
      <c r="B367" s="4">
        <v>465107</v>
      </c>
      <c r="C367" s="4" t="s">
        <v>572</v>
      </c>
      <c r="D367" s="4" t="s">
        <v>597</v>
      </c>
      <c r="E367" s="4" t="s">
        <v>1361</v>
      </c>
      <c r="F367" s="5" t="s">
        <v>845</v>
      </c>
      <c r="G367" s="6">
        <v>45103030</v>
      </c>
      <c r="H367" s="5" t="s">
        <v>1324</v>
      </c>
      <c r="I367" s="5" t="s">
        <v>552</v>
      </c>
      <c r="J367" s="7">
        <v>50202020</v>
      </c>
      <c r="K367" s="8" t="s">
        <v>849</v>
      </c>
    </row>
    <row r="368" spans="1:11" customFormat="1" ht="14.4" x14ac:dyDescent="0.3">
      <c r="A368" s="4" t="s">
        <v>1362</v>
      </c>
      <c r="B368" s="4">
        <v>345498</v>
      </c>
      <c r="C368" s="4" t="s">
        <v>572</v>
      </c>
      <c r="D368" s="4" t="s">
        <v>597</v>
      </c>
      <c r="E368" s="4" t="s">
        <v>1363</v>
      </c>
      <c r="F368" s="5" t="s">
        <v>845</v>
      </c>
      <c r="G368" s="6">
        <v>45103030</v>
      </c>
      <c r="H368" s="5" t="s">
        <v>1324</v>
      </c>
      <c r="I368" s="5" t="s">
        <v>552</v>
      </c>
      <c r="J368" s="7">
        <v>50202020</v>
      </c>
      <c r="K368" s="8" t="s">
        <v>849</v>
      </c>
    </row>
    <row r="369" spans="1:11" customFormat="1" ht="14.4" x14ac:dyDescent="0.3">
      <c r="A369" s="4" t="s">
        <v>1364</v>
      </c>
      <c r="B369" s="4">
        <v>816949</v>
      </c>
      <c r="C369" s="4" t="s">
        <v>554</v>
      </c>
      <c r="D369" s="4" t="s">
        <v>555</v>
      </c>
      <c r="E369" s="4" t="s">
        <v>1365</v>
      </c>
      <c r="F369" s="5" t="s">
        <v>845</v>
      </c>
      <c r="G369" s="6">
        <v>45103030</v>
      </c>
      <c r="H369" s="5" t="s">
        <v>1324</v>
      </c>
      <c r="I369" s="5" t="s">
        <v>552</v>
      </c>
      <c r="J369" s="7">
        <v>50202020</v>
      </c>
      <c r="K369" s="8" t="s">
        <v>849</v>
      </c>
    </row>
    <row r="370" spans="1:11" x14ac:dyDescent="0.25">
      <c r="A370" s="4" t="s">
        <v>1366</v>
      </c>
      <c r="B370" s="4">
        <v>43015</v>
      </c>
      <c r="C370" s="4" t="s">
        <v>1367</v>
      </c>
      <c r="D370" s="4" t="s">
        <v>1368</v>
      </c>
      <c r="E370" s="4" t="s">
        <v>1369</v>
      </c>
      <c r="F370" s="5" t="s">
        <v>845</v>
      </c>
      <c r="G370" s="6">
        <v>45103030</v>
      </c>
      <c r="H370" s="5" t="s">
        <v>1324</v>
      </c>
      <c r="I370" s="5" t="s">
        <v>552</v>
      </c>
      <c r="J370" s="7">
        <v>50202020</v>
      </c>
      <c r="K370" s="8" t="s">
        <v>849</v>
      </c>
    </row>
    <row r="371" spans="1:11" customFormat="1" ht="14.4" x14ac:dyDescent="0.3">
      <c r="A371" s="4" t="s">
        <v>1370</v>
      </c>
      <c r="B371" s="4">
        <v>759391</v>
      </c>
      <c r="C371" s="4" t="s">
        <v>1050</v>
      </c>
      <c r="D371" s="4" t="s">
        <v>1051</v>
      </c>
      <c r="E371" s="4" t="s">
        <v>1371</v>
      </c>
      <c r="F371" s="5" t="s">
        <v>845</v>
      </c>
      <c r="G371" s="6">
        <v>45103030</v>
      </c>
      <c r="H371" s="5" t="s">
        <v>1324</v>
      </c>
      <c r="I371" s="5" t="s">
        <v>552</v>
      </c>
      <c r="J371" s="7">
        <v>50202020</v>
      </c>
      <c r="K371" s="8" t="s">
        <v>849</v>
      </c>
    </row>
    <row r="372" spans="1:11" customFormat="1" ht="14.4" x14ac:dyDescent="0.3">
      <c r="A372" s="4" t="s">
        <v>1372</v>
      </c>
      <c r="B372" s="4">
        <v>37242</v>
      </c>
      <c r="C372" s="4" t="s">
        <v>861</v>
      </c>
      <c r="D372" s="4" t="s">
        <v>862</v>
      </c>
      <c r="E372" s="4" t="s">
        <v>1373</v>
      </c>
      <c r="F372" s="5" t="s">
        <v>845</v>
      </c>
      <c r="G372" s="6">
        <v>45103030</v>
      </c>
      <c r="H372" s="5" t="s">
        <v>1324</v>
      </c>
      <c r="I372" s="5" t="s">
        <v>552</v>
      </c>
      <c r="J372" s="7">
        <v>50202020</v>
      </c>
      <c r="K372" s="8" t="s">
        <v>849</v>
      </c>
    </row>
    <row r="373" spans="1:11" customFormat="1" ht="14.4" x14ac:dyDescent="0.3">
      <c r="A373" s="4" t="s">
        <v>1374</v>
      </c>
      <c r="B373" s="4">
        <v>739671</v>
      </c>
      <c r="C373" s="4" t="s">
        <v>572</v>
      </c>
      <c r="D373" s="4" t="s">
        <v>679</v>
      </c>
      <c r="E373" s="4" t="s">
        <v>1375</v>
      </c>
      <c r="F373" s="5" t="s">
        <v>845</v>
      </c>
      <c r="G373" s="6">
        <v>45103030</v>
      </c>
      <c r="H373" s="5" t="s">
        <v>1324</v>
      </c>
      <c r="I373" s="5" t="s">
        <v>552</v>
      </c>
      <c r="J373" s="7">
        <v>50202020</v>
      </c>
      <c r="K373" s="8" t="s">
        <v>849</v>
      </c>
    </row>
    <row r="374" spans="1:11" customFormat="1" ht="14.4" x14ac:dyDescent="0.3">
      <c r="A374" s="4" t="s">
        <v>1376</v>
      </c>
      <c r="B374" s="4">
        <v>271716</v>
      </c>
      <c r="C374" s="4" t="s">
        <v>572</v>
      </c>
      <c r="D374" s="4" t="s">
        <v>600</v>
      </c>
      <c r="E374" s="4" t="s">
        <v>1377</v>
      </c>
      <c r="F374" s="5" t="s">
        <v>845</v>
      </c>
      <c r="G374" s="6">
        <v>45103030</v>
      </c>
      <c r="H374" s="5" t="s">
        <v>1324</v>
      </c>
      <c r="I374" s="5" t="s">
        <v>552</v>
      </c>
      <c r="J374" s="7">
        <v>50202020</v>
      </c>
      <c r="K374" s="8" t="s">
        <v>849</v>
      </c>
    </row>
    <row r="375" spans="1:11" customFormat="1" ht="14.4" x14ac:dyDescent="0.3">
      <c r="A375" s="4" t="s">
        <v>1378</v>
      </c>
      <c r="B375" s="4">
        <v>30189</v>
      </c>
      <c r="C375" s="4" t="s">
        <v>861</v>
      </c>
      <c r="D375" s="4" t="s">
        <v>573</v>
      </c>
      <c r="E375" s="4" t="s">
        <v>1379</v>
      </c>
      <c r="F375" s="5" t="s">
        <v>845</v>
      </c>
      <c r="G375" s="6">
        <v>45103030</v>
      </c>
      <c r="H375" s="5" t="s">
        <v>1324</v>
      </c>
      <c r="I375" s="5" t="s">
        <v>552</v>
      </c>
      <c r="J375" s="7">
        <v>50202020</v>
      </c>
      <c r="K375" s="8" t="s">
        <v>849</v>
      </c>
    </row>
    <row r="376" spans="1:11" customFormat="1" ht="14.4" x14ac:dyDescent="0.3">
      <c r="A376" s="4" t="s">
        <v>1380</v>
      </c>
      <c r="B376" s="4">
        <v>466447</v>
      </c>
      <c r="C376" s="4" t="s">
        <v>621</v>
      </c>
      <c r="D376" s="4" t="s">
        <v>646</v>
      </c>
      <c r="E376" s="4" t="s">
        <v>1381</v>
      </c>
      <c r="F376" s="5" t="s">
        <v>845</v>
      </c>
      <c r="G376" s="6">
        <v>45103030</v>
      </c>
      <c r="H376" s="5" t="s">
        <v>1324</v>
      </c>
      <c r="I376" s="5" t="s">
        <v>552</v>
      </c>
      <c r="J376" s="7">
        <v>50202020</v>
      </c>
      <c r="K376" s="8" t="s">
        <v>849</v>
      </c>
    </row>
    <row r="377" spans="1:11" customFormat="1" ht="14.4" x14ac:dyDescent="0.3">
      <c r="A377" s="4" t="s">
        <v>1382</v>
      </c>
      <c r="B377" s="4">
        <v>41536</v>
      </c>
      <c r="C377" s="4" t="s">
        <v>621</v>
      </c>
      <c r="D377" s="4" t="s">
        <v>573</v>
      </c>
      <c r="E377" s="4" t="s">
        <v>1383</v>
      </c>
      <c r="F377" s="5" t="s">
        <v>845</v>
      </c>
      <c r="G377" s="6">
        <v>45103030</v>
      </c>
      <c r="H377" s="5" t="s">
        <v>1324</v>
      </c>
      <c r="I377" s="5" t="s">
        <v>552</v>
      </c>
      <c r="J377" s="7">
        <v>50202020</v>
      </c>
      <c r="K377" s="8" t="s">
        <v>849</v>
      </c>
    </row>
    <row r="378" spans="1:11" customFormat="1" ht="14.4" x14ac:dyDescent="0.3">
      <c r="A378" s="4" t="s">
        <v>1384</v>
      </c>
      <c r="B378" s="4">
        <v>41543</v>
      </c>
      <c r="C378" s="4" t="s">
        <v>562</v>
      </c>
      <c r="D378" s="4" t="s">
        <v>563</v>
      </c>
      <c r="E378" s="4" t="s">
        <v>1385</v>
      </c>
      <c r="F378" s="5" t="s">
        <v>845</v>
      </c>
      <c r="G378" s="6">
        <v>45103030</v>
      </c>
      <c r="H378" s="5" t="s">
        <v>1324</v>
      </c>
      <c r="I378" s="5" t="s">
        <v>552</v>
      </c>
      <c r="J378" s="7">
        <v>50202020</v>
      </c>
      <c r="K378" s="8" t="s">
        <v>849</v>
      </c>
    </row>
    <row r="379" spans="1:11" customFormat="1" ht="14.4" x14ac:dyDescent="0.3">
      <c r="A379" s="4" t="s">
        <v>1386</v>
      </c>
      <c r="B379" s="4">
        <v>36456</v>
      </c>
      <c r="C379" s="4" t="s">
        <v>621</v>
      </c>
      <c r="D379" s="4" t="s">
        <v>646</v>
      </c>
      <c r="E379" s="4" t="s">
        <v>1387</v>
      </c>
      <c r="F379" s="5" t="s">
        <v>845</v>
      </c>
      <c r="G379" s="6">
        <v>45103030</v>
      </c>
      <c r="H379" s="5" t="s">
        <v>1324</v>
      </c>
      <c r="I379" s="5" t="s">
        <v>552</v>
      </c>
      <c r="J379" s="7">
        <v>50202020</v>
      </c>
      <c r="K379" s="8" t="s">
        <v>849</v>
      </c>
    </row>
    <row r="380" spans="1:11" customFormat="1" ht="14.4" x14ac:dyDescent="0.3">
      <c r="A380" s="4" t="s">
        <v>1388</v>
      </c>
      <c r="B380" s="4">
        <v>710948</v>
      </c>
      <c r="C380" s="4" t="s">
        <v>572</v>
      </c>
      <c r="D380" s="4" t="s">
        <v>679</v>
      </c>
      <c r="E380" s="4" t="s">
        <v>1389</v>
      </c>
      <c r="F380" s="5" t="s">
        <v>845</v>
      </c>
      <c r="G380" s="6">
        <v>45103030</v>
      </c>
      <c r="H380" s="5" t="s">
        <v>1324</v>
      </c>
      <c r="I380" s="5" t="s">
        <v>552</v>
      </c>
      <c r="J380" s="7">
        <v>50202020</v>
      </c>
      <c r="K380" s="8" t="s">
        <v>849</v>
      </c>
    </row>
    <row r="381" spans="1:11" customFormat="1" ht="14.4" x14ac:dyDescent="0.3">
      <c r="A381" s="4" t="s">
        <v>1390</v>
      </c>
      <c r="B381" s="4">
        <v>1010612</v>
      </c>
      <c r="C381" s="4" t="s">
        <v>1391</v>
      </c>
      <c r="D381" s="4" t="s">
        <v>597</v>
      </c>
      <c r="E381" s="4" t="s">
        <v>1392</v>
      </c>
      <c r="F381" s="5" t="s">
        <v>845</v>
      </c>
      <c r="G381" s="6">
        <v>45103030</v>
      </c>
      <c r="H381" s="5" t="s">
        <v>1324</v>
      </c>
      <c r="I381" s="5" t="s">
        <v>552</v>
      </c>
      <c r="J381" s="7">
        <v>50202020</v>
      </c>
      <c r="K381" s="8" t="s">
        <v>849</v>
      </c>
    </row>
    <row r="382" spans="1:11" customFormat="1" ht="14.4" x14ac:dyDescent="0.3">
      <c r="A382" s="4" t="s">
        <v>1393</v>
      </c>
      <c r="B382" s="4">
        <v>43624</v>
      </c>
      <c r="C382" s="4" t="s">
        <v>861</v>
      </c>
      <c r="D382" s="4" t="s">
        <v>862</v>
      </c>
      <c r="E382" s="4" t="s">
        <v>1394</v>
      </c>
      <c r="F382" s="5" t="s">
        <v>845</v>
      </c>
      <c r="G382" s="6">
        <v>45103030</v>
      </c>
      <c r="H382" s="5" t="s">
        <v>1324</v>
      </c>
      <c r="I382" s="5" t="s">
        <v>552</v>
      </c>
      <c r="J382" s="7">
        <v>50202020</v>
      </c>
      <c r="K382" s="8" t="s">
        <v>849</v>
      </c>
    </row>
    <row r="383" spans="1:11" customFormat="1" ht="14.4" x14ac:dyDescent="0.3">
      <c r="A383" s="4" t="s">
        <v>1395</v>
      </c>
      <c r="B383" s="4">
        <v>64891</v>
      </c>
      <c r="C383" s="4" t="s">
        <v>621</v>
      </c>
      <c r="D383" s="4" t="s">
        <v>646</v>
      </c>
      <c r="E383" s="4" t="s">
        <v>1396</v>
      </c>
      <c r="F383" s="5" t="s">
        <v>845</v>
      </c>
      <c r="G383" s="6">
        <v>45103030</v>
      </c>
      <c r="H383" s="5" t="s">
        <v>1324</v>
      </c>
      <c r="I383" s="5" t="s">
        <v>552</v>
      </c>
      <c r="J383" s="7">
        <v>50202020</v>
      </c>
      <c r="K383" s="8" t="s">
        <v>849</v>
      </c>
    </row>
    <row r="384" spans="1:11" customFormat="1" ht="14.4" x14ac:dyDescent="0.3">
      <c r="A384" s="4" t="s">
        <v>1397</v>
      </c>
      <c r="B384" s="4">
        <v>209192</v>
      </c>
      <c r="C384" s="4" t="s">
        <v>621</v>
      </c>
      <c r="D384" s="4" t="s">
        <v>646</v>
      </c>
      <c r="E384" s="4" t="s">
        <v>1398</v>
      </c>
      <c r="F384" s="5" t="s">
        <v>845</v>
      </c>
      <c r="G384" s="6">
        <v>45103030</v>
      </c>
      <c r="H384" s="5" t="s">
        <v>1324</v>
      </c>
      <c r="I384" s="5" t="s">
        <v>552</v>
      </c>
      <c r="J384" s="7">
        <v>50202020</v>
      </c>
      <c r="K384" s="8" t="s">
        <v>849</v>
      </c>
    </row>
    <row r="385" spans="1:11" customFormat="1" ht="14.4" x14ac:dyDescent="0.3">
      <c r="A385" s="4" t="s">
        <v>1399</v>
      </c>
      <c r="B385" s="4">
        <v>13011</v>
      </c>
      <c r="C385" s="4" t="s">
        <v>562</v>
      </c>
      <c r="D385" s="4" t="s">
        <v>563</v>
      </c>
      <c r="E385" s="4" t="s">
        <v>1400</v>
      </c>
      <c r="F385" s="5" t="s">
        <v>845</v>
      </c>
      <c r="G385" s="6">
        <v>45103030</v>
      </c>
      <c r="H385" s="5" t="s">
        <v>1324</v>
      </c>
      <c r="I385" s="5" t="s">
        <v>552</v>
      </c>
      <c r="J385" s="7">
        <v>50202020</v>
      </c>
      <c r="K385" s="8" t="s">
        <v>849</v>
      </c>
    </row>
    <row r="386" spans="1:11" customFormat="1" ht="14.4" x14ac:dyDescent="0.3">
      <c r="A386" s="4" t="s">
        <v>1401</v>
      </c>
      <c r="B386" s="4">
        <v>1761</v>
      </c>
      <c r="C386" s="4" t="s">
        <v>562</v>
      </c>
      <c r="D386" s="4" t="s">
        <v>563</v>
      </c>
      <c r="E386" s="4" t="s">
        <v>1402</v>
      </c>
      <c r="F386" s="5" t="s">
        <v>845</v>
      </c>
      <c r="G386" s="6">
        <v>45103030</v>
      </c>
      <c r="H386" s="5" t="s">
        <v>1324</v>
      </c>
      <c r="I386" s="5" t="s">
        <v>552</v>
      </c>
      <c r="J386" s="7">
        <v>50202020</v>
      </c>
      <c r="K386" s="8" t="s">
        <v>849</v>
      </c>
    </row>
    <row r="387" spans="1:11" customFormat="1" ht="14.4" x14ac:dyDescent="0.3">
      <c r="A387" s="4" t="s">
        <v>1403</v>
      </c>
      <c r="B387" s="4">
        <v>270685</v>
      </c>
      <c r="C387" s="4" t="s">
        <v>572</v>
      </c>
      <c r="D387" s="4" t="s">
        <v>597</v>
      </c>
      <c r="E387" s="4" t="s">
        <v>1404</v>
      </c>
      <c r="F387" s="5" t="s">
        <v>845</v>
      </c>
      <c r="G387" s="6">
        <v>45103030</v>
      </c>
      <c r="H387" s="5" t="s">
        <v>1324</v>
      </c>
      <c r="I387" s="5" t="s">
        <v>552</v>
      </c>
      <c r="J387" s="7">
        <v>50202020</v>
      </c>
      <c r="K387" s="8" t="s">
        <v>849</v>
      </c>
    </row>
    <row r="388" spans="1:11" customFormat="1" ht="14.4" x14ac:dyDescent="0.3">
      <c r="A388" s="4" t="s">
        <v>1405</v>
      </c>
      <c r="B388" s="4">
        <v>486927</v>
      </c>
      <c r="C388" s="4" t="s">
        <v>572</v>
      </c>
      <c r="D388" s="4" t="s">
        <v>597</v>
      </c>
      <c r="E388" s="4" t="s">
        <v>1406</v>
      </c>
      <c r="F388" s="5" t="s">
        <v>845</v>
      </c>
      <c r="G388" s="6">
        <v>45103030</v>
      </c>
      <c r="H388" s="5" t="s">
        <v>1324</v>
      </c>
      <c r="I388" s="5" t="s">
        <v>552</v>
      </c>
      <c r="J388" s="7">
        <v>50202020</v>
      </c>
      <c r="K388" s="8" t="s">
        <v>849</v>
      </c>
    </row>
    <row r="389" spans="1:11" customFormat="1" ht="14.4" x14ac:dyDescent="0.3">
      <c r="A389" s="4" t="s">
        <v>1407</v>
      </c>
      <c r="B389" s="4">
        <v>270691</v>
      </c>
      <c r="C389" s="4" t="s">
        <v>861</v>
      </c>
      <c r="D389" s="4" t="s">
        <v>862</v>
      </c>
      <c r="E389" s="4" t="s">
        <v>1408</v>
      </c>
      <c r="F389" s="5" t="s">
        <v>845</v>
      </c>
      <c r="G389" s="6">
        <v>45103030</v>
      </c>
      <c r="H389" s="5" t="s">
        <v>1324</v>
      </c>
      <c r="I389" s="5" t="s">
        <v>552</v>
      </c>
      <c r="J389" s="7">
        <v>50202020</v>
      </c>
      <c r="K389" s="8" t="s">
        <v>849</v>
      </c>
    </row>
    <row r="390" spans="1:11" customFormat="1" ht="14.4" x14ac:dyDescent="0.3">
      <c r="A390" s="4" t="s">
        <v>1409</v>
      </c>
      <c r="B390" s="4">
        <v>42399</v>
      </c>
      <c r="C390" s="4" t="s">
        <v>562</v>
      </c>
      <c r="D390" s="4" t="s">
        <v>563</v>
      </c>
      <c r="E390" s="4" t="s">
        <v>1410</v>
      </c>
      <c r="F390" s="5" t="s">
        <v>845</v>
      </c>
      <c r="G390" s="6">
        <v>45103030</v>
      </c>
      <c r="H390" s="5" t="s">
        <v>1324</v>
      </c>
      <c r="I390" s="5" t="s">
        <v>552</v>
      </c>
      <c r="J390" s="7">
        <v>50202020</v>
      </c>
      <c r="K390" s="8" t="s">
        <v>849</v>
      </c>
    </row>
    <row r="391" spans="1:11" customFormat="1" ht="14.4" x14ac:dyDescent="0.3">
      <c r="A391" s="4" t="s">
        <v>1411</v>
      </c>
      <c r="B391" s="4">
        <v>32085</v>
      </c>
      <c r="C391" s="4" t="s">
        <v>621</v>
      </c>
      <c r="D391" s="4" t="s">
        <v>622</v>
      </c>
      <c r="E391" s="4" t="s">
        <v>1412</v>
      </c>
      <c r="F391" s="5" t="s">
        <v>845</v>
      </c>
      <c r="G391" s="6">
        <v>45103030</v>
      </c>
      <c r="H391" s="5" t="s">
        <v>1324</v>
      </c>
      <c r="I391" s="5" t="s">
        <v>552</v>
      </c>
      <c r="J391" s="7">
        <v>50202020</v>
      </c>
      <c r="K391" s="8" t="s">
        <v>849</v>
      </c>
    </row>
    <row r="392" spans="1:11" customFormat="1" ht="14.4" x14ac:dyDescent="0.3">
      <c r="A392" s="4" t="s">
        <v>1413</v>
      </c>
      <c r="B392" s="4">
        <v>44568</v>
      </c>
      <c r="C392" s="4" t="s">
        <v>621</v>
      </c>
      <c r="D392" s="4" t="s">
        <v>646</v>
      </c>
      <c r="E392" s="4" t="s">
        <v>1414</v>
      </c>
      <c r="F392" s="5" t="s">
        <v>845</v>
      </c>
      <c r="G392" s="6">
        <v>45103030</v>
      </c>
      <c r="H392" s="5" t="s">
        <v>1324</v>
      </c>
      <c r="I392" s="5" t="s">
        <v>552</v>
      </c>
      <c r="J392" s="7">
        <v>50202020</v>
      </c>
      <c r="K392" s="8" t="s">
        <v>849</v>
      </c>
    </row>
    <row r="393" spans="1:11" customFormat="1" ht="14.4" x14ac:dyDescent="0.3">
      <c r="A393" s="4" t="s">
        <v>1415</v>
      </c>
      <c r="B393" s="4">
        <v>32317</v>
      </c>
      <c r="C393" s="4" t="s">
        <v>621</v>
      </c>
      <c r="D393" s="4" t="s">
        <v>646</v>
      </c>
      <c r="E393" s="4" t="s">
        <v>1416</v>
      </c>
      <c r="F393" s="5" t="s">
        <v>845</v>
      </c>
      <c r="G393" s="6">
        <v>45103030</v>
      </c>
      <c r="H393" s="5" t="s">
        <v>1324</v>
      </c>
      <c r="I393" s="5" t="s">
        <v>552</v>
      </c>
      <c r="J393" s="7">
        <v>50202020</v>
      </c>
      <c r="K393" s="8" t="s">
        <v>849</v>
      </c>
    </row>
    <row r="394" spans="1:11" customFormat="1" ht="14.4" x14ac:dyDescent="0.3">
      <c r="A394" s="4" t="s">
        <v>1417</v>
      </c>
      <c r="B394" s="4">
        <v>64472</v>
      </c>
      <c r="C394" s="4" t="s">
        <v>572</v>
      </c>
      <c r="D394" s="4" t="s">
        <v>597</v>
      </c>
      <c r="E394" s="4" t="s">
        <v>1418</v>
      </c>
      <c r="F394" s="5" t="s">
        <v>845</v>
      </c>
      <c r="G394" s="6">
        <v>45103030</v>
      </c>
      <c r="H394" s="5" t="s">
        <v>1324</v>
      </c>
      <c r="I394" s="5" t="s">
        <v>552</v>
      </c>
      <c r="J394" s="7">
        <v>50202020</v>
      </c>
      <c r="K394" s="8" t="s">
        <v>849</v>
      </c>
    </row>
    <row r="395" spans="1:11" customFormat="1" ht="14.4" x14ac:dyDescent="0.3">
      <c r="A395" s="4" t="s">
        <v>1419</v>
      </c>
      <c r="B395" s="4">
        <v>283869</v>
      </c>
      <c r="C395" s="4" t="s">
        <v>562</v>
      </c>
      <c r="D395" s="4" t="s">
        <v>563</v>
      </c>
      <c r="E395" s="4" t="s">
        <v>1420</v>
      </c>
      <c r="F395" s="5" t="s">
        <v>845</v>
      </c>
      <c r="G395" s="6">
        <v>45103030</v>
      </c>
      <c r="H395" s="5" t="s">
        <v>1324</v>
      </c>
      <c r="I395" s="5" t="s">
        <v>552</v>
      </c>
      <c r="J395" s="7">
        <v>50202020</v>
      </c>
      <c r="K395" s="8" t="s">
        <v>849</v>
      </c>
    </row>
    <row r="396" spans="1:11" customFormat="1" ht="14.4" x14ac:dyDescent="0.3">
      <c r="A396" s="4" t="s">
        <v>1421</v>
      </c>
      <c r="B396" s="4">
        <v>212505</v>
      </c>
      <c r="C396" s="4" t="s">
        <v>621</v>
      </c>
      <c r="D396" s="4" t="s">
        <v>646</v>
      </c>
      <c r="E396" s="4" t="s">
        <v>1422</v>
      </c>
      <c r="F396" s="5" t="s">
        <v>845</v>
      </c>
      <c r="G396" s="6">
        <v>45103030</v>
      </c>
      <c r="H396" s="5" t="s">
        <v>1324</v>
      </c>
      <c r="I396" s="5" t="s">
        <v>552</v>
      </c>
      <c r="J396" s="7">
        <v>50202020</v>
      </c>
      <c r="K396" s="8" t="s">
        <v>849</v>
      </c>
    </row>
    <row r="397" spans="1:11" customFormat="1" ht="14.4" x14ac:dyDescent="0.3">
      <c r="A397" s="4" t="s">
        <v>1423</v>
      </c>
      <c r="B397" s="4">
        <v>327795</v>
      </c>
      <c r="C397" s="4" t="s">
        <v>621</v>
      </c>
      <c r="D397" s="4" t="s">
        <v>622</v>
      </c>
      <c r="E397" s="4" t="s">
        <v>1424</v>
      </c>
      <c r="F397" s="5" t="s">
        <v>845</v>
      </c>
      <c r="G397" s="6">
        <v>45103030</v>
      </c>
      <c r="H397" s="5" t="s">
        <v>1324</v>
      </c>
      <c r="I397" s="5" t="s">
        <v>552</v>
      </c>
      <c r="J397" s="7">
        <v>50202020</v>
      </c>
      <c r="K397" s="8" t="s">
        <v>849</v>
      </c>
    </row>
    <row r="398" spans="1:11" customFormat="1" ht="14.4" x14ac:dyDescent="0.3">
      <c r="A398" s="4" t="s">
        <v>1425</v>
      </c>
      <c r="B398" s="4">
        <v>65677</v>
      </c>
      <c r="C398" s="4" t="s">
        <v>562</v>
      </c>
      <c r="D398" s="4" t="s">
        <v>563</v>
      </c>
      <c r="E398" s="4" t="s">
        <v>1426</v>
      </c>
      <c r="F398" s="5" t="s">
        <v>845</v>
      </c>
      <c r="G398" s="6">
        <v>45103030</v>
      </c>
      <c r="H398" s="5" t="s">
        <v>1324</v>
      </c>
      <c r="I398" s="5" t="s">
        <v>552</v>
      </c>
      <c r="J398" s="7">
        <v>50202020</v>
      </c>
      <c r="K398" s="8" t="s">
        <v>849</v>
      </c>
    </row>
    <row r="399" spans="1:11" customFormat="1" ht="14.4" x14ac:dyDescent="0.3">
      <c r="A399" s="4" t="s">
        <v>1427</v>
      </c>
      <c r="B399" s="4">
        <v>353352</v>
      </c>
      <c r="C399" s="4" t="s">
        <v>572</v>
      </c>
      <c r="D399" s="4" t="s">
        <v>597</v>
      </c>
      <c r="E399" s="4" t="s">
        <v>1428</v>
      </c>
      <c r="F399" s="5" t="s">
        <v>845</v>
      </c>
      <c r="G399" s="6">
        <v>45103030</v>
      </c>
      <c r="H399" s="5" t="s">
        <v>1324</v>
      </c>
      <c r="I399" s="5" t="s">
        <v>552</v>
      </c>
      <c r="J399" s="7">
        <v>50202020</v>
      </c>
      <c r="K399" s="8" t="s">
        <v>849</v>
      </c>
    </row>
    <row r="400" spans="1:11" x14ac:dyDescent="0.25">
      <c r="A400" s="4" t="s">
        <v>1429</v>
      </c>
      <c r="B400" s="4">
        <v>702867</v>
      </c>
      <c r="C400" s="4" t="s">
        <v>1050</v>
      </c>
      <c r="D400" s="4" t="s">
        <v>1051</v>
      </c>
      <c r="E400" s="4" t="s">
        <v>1430</v>
      </c>
      <c r="F400" s="5" t="s">
        <v>845</v>
      </c>
      <c r="G400" s="6">
        <v>45103030</v>
      </c>
      <c r="H400" s="5" t="s">
        <v>1324</v>
      </c>
      <c r="I400" s="5" t="s">
        <v>552</v>
      </c>
      <c r="J400" s="7">
        <v>50202020</v>
      </c>
      <c r="K400" s="8" t="s">
        <v>849</v>
      </c>
    </row>
    <row r="401" spans="1:11" x14ac:dyDescent="0.25">
      <c r="A401" s="4" t="s">
        <v>1431</v>
      </c>
      <c r="B401" s="4">
        <v>571612</v>
      </c>
      <c r="C401" s="4" t="s">
        <v>621</v>
      </c>
      <c r="D401" s="4" t="s">
        <v>646</v>
      </c>
      <c r="E401" s="4" t="s">
        <v>1432</v>
      </c>
      <c r="F401" s="5" t="s">
        <v>845</v>
      </c>
      <c r="G401" s="6">
        <v>45103030</v>
      </c>
      <c r="H401" s="5" t="s">
        <v>1324</v>
      </c>
      <c r="I401" s="5" t="s">
        <v>552</v>
      </c>
      <c r="J401" s="7">
        <v>50202020</v>
      </c>
      <c r="K401" s="8" t="s">
        <v>849</v>
      </c>
    </row>
    <row r="402" spans="1:11" customFormat="1" ht="14.4" x14ac:dyDescent="0.3">
      <c r="A402" s="4" t="s">
        <v>1433</v>
      </c>
      <c r="B402" s="4">
        <v>788096</v>
      </c>
      <c r="C402" s="4" t="s">
        <v>621</v>
      </c>
      <c r="D402" s="4" t="s">
        <v>646</v>
      </c>
      <c r="E402" s="4" t="s">
        <v>1434</v>
      </c>
      <c r="F402" s="5" t="s">
        <v>845</v>
      </c>
      <c r="G402" s="6">
        <v>45103030</v>
      </c>
      <c r="H402" s="5" t="s">
        <v>1324</v>
      </c>
      <c r="I402" s="5" t="s">
        <v>552</v>
      </c>
      <c r="J402" s="7">
        <v>50202020</v>
      </c>
      <c r="K402" s="8" t="s">
        <v>849</v>
      </c>
    </row>
    <row r="403" spans="1:11" x14ac:dyDescent="0.25">
      <c r="A403" s="4" t="s">
        <v>1435</v>
      </c>
      <c r="B403" s="4">
        <v>280719</v>
      </c>
      <c r="C403" s="4" t="s">
        <v>572</v>
      </c>
      <c r="D403" s="4" t="s">
        <v>600</v>
      </c>
      <c r="E403" s="4" t="s">
        <v>1436</v>
      </c>
      <c r="F403" s="5" t="s">
        <v>845</v>
      </c>
      <c r="G403" s="6">
        <v>45103030</v>
      </c>
      <c r="H403" s="5" t="s">
        <v>1324</v>
      </c>
      <c r="I403" s="5" t="s">
        <v>552</v>
      </c>
      <c r="J403" s="7">
        <v>50202020</v>
      </c>
      <c r="K403" s="8" t="s">
        <v>849</v>
      </c>
    </row>
    <row r="404" spans="1:11" x14ac:dyDescent="0.25">
      <c r="A404" s="4" t="s">
        <v>1437</v>
      </c>
      <c r="B404" s="4">
        <v>737771</v>
      </c>
      <c r="C404" s="4" t="s">
        <v>1198</v>
      </c>
      <c r="D404" s="4" t="s">
        <v>1199</v>
      </c>
      <c r="E404" s="4" t="s">
        <v>1438</v>
      </c>
      <c r="F404" s="5" t="s">
        <v>845</v>
      </c>
      <c r="G404" s="6">
        <v>45103030</v>
      </c>
      <c r="H404" s="5" t="s">
        <v>1324</v>
      </c>
      <c r="I404" s="5" t="s">
        <v>552</v>
      </c>
      <c r="J404" s="7">
        <v>50202020</v>
      </c>
      <c r="K404" s="8" t="s">
        <v>849</v>
      </c>
    </row>
    <row r="405" spans="1:11" x14ac:dyDescent="0.25">
      <c r="A405" s="4" t="s">
        <v>1439</v>
      </c>
      <c r="B405" s="4">
        <v>209124</v>
      </c>
      <c r="C405" s="4" t="s">
        <v>603</v>
      </c>
      <c r="D405" s="4" t="s">
        <v>627</v>
      </c>
      <c r="E405" s="4" t="s">
        <v>1440</v>
      </c>
      <c r="F405" s="5" t="s">
        <v>845</v>
      </c>
      <c r="G405" s="6">
        <v>45103030</v>
      </c>
      <c r="H405" s="5" t="s">
        <v>1324</v>
      </c>
      <c r="I405" s="5" t="s">
        <v>552</v>
      </c>
      <c r="J405" s="7">
        <v>50202020</v>
      </c>
      <c r="K405" s="8" t="s">
        <v>849</v>
      </c>
    </row>
    <row r="406" spans="1:11" customFormat="1" ht="14.4" x14ac:dyDescent="0.3">
      <c r="A406" s="4" t="s">
        <v>1441</v>
      </c>
      <c r="B406" s="4">
        <v>763643</v>
      </c>
      <c r="C406" s="4" t="s">
        <v>1391</v>
      </c>
      <c r="D406" s="4" t="s">
        <v>627</v>
      </c>
      <c r="E406" s="4" t="s">
        <v>1442</v>
      </c>
      <c r="F406" s="5" t="s">
        <v>845</v>
      </c>
      <c r="G406" s="6">
        <v>45103030</v>
      </c>
      <c r="H406" s="5" t="s">
        <v>1324</v>
      </c>
      <c r="I406" s="5" t="s">
        <v>552</v>
      </c>
      <c r="J406" s="7">
        <v>50202020</v>
      </c>
      <c r="K406" s="8" t="s">
        <v>849</v>
      </c>
    </row>
    <row r="407" spans="1:11" customFormat="1" ht="14.4" x14ac:dyDescent="0.3">
      <c r="A407" s="4" t="s">
        <v>1443</v>
      </c>
      <c r="B407" s="4">
        <v>17246</v>
      </c>
      <c r="C407" s="4" t="s">
        <v>572</v>
      </c>
      <c r="D407" s="4" t="s">
        <v>679</v>
      </c>
      <c r="E407" s="4" t="s">
        <v>1444</v>
      </c>
      <c r="F407" s="5" t="s">
        <v>845</v>
      </c>
      <c r="G407" s="6">
        <v>45103030</v>
      </c>
      <c r="H407" s="5" t="s">
        <v>1324</v>
      </c>
      <c r="I407" s="5" t="s">
        <v>552</v>
      </c>
      <c r="J407" s="7">
        <v>50202020</v>
      </c>
      <c r="K407" s="8" t="s">
        <v>849</v>
      </c>
    </row>
    <row r="408" spans="1:11" customFormat="1" ht="14.4" x14ac:dyDescent="0.3">
      <c r="A408" s="4" t="s">
        <v>1445</v>
      </c>
      <c r="B408" s="4">
        <v>24812</v>
      </c>
      <c r="C408" s="4" t="s">
        <v>572</v>
      </c>
      <c r="D408" s="4" t="s">
        <v>679</v>
      </c>
      <c r="E408" s="4" t="s">
        <v>1446</v>
      </c>
      <c r="F408" s="5" t="s">
        <v>845</v>
      </c>
      <c r="G408" s="6">
        <v>45103030</v>
      </c>
      <c r="H408" s="5" t="s">
        <v>1324</v>
      </c>
      <c r="I408" s="5" t="s">
        <v>552</v>
      </c>
      <c r="J408" s="7">
        <v>50202020</v>
      </c>
      <c r="K408" s="8" t="s">
        <v>849</v>
      </c>
    </row>
    <row r="409" spans="1:11" customFormat="1" ht="14.4" x14ac:dyDescent="0.3">
      <c r="A409" s="4" t="s">
        <v>1447</v>
      </c>
      <c r="B409" s="4">
        <v>701577</v>
      </c>
      <c r="C409" s="4" t="s">
        <v>572</v>
      </c>
      <c r="D409" s="4" t="s">
        <v>600</v>
      </c>
      <c r="E409" s="4" t="s">
        <v>1448</v>
      </c>
      <c r="F409" s="5" t="s">
        <v>845</v>
      </c>
      <c r="G409" s="6">
        <v>45103030</v>
      </c>
      <c r="H409" s="5" t="s">
        <v>1324</v>
      </c>
      <c r="I409" s="5" t="s">
        <v>552</v>
      </c>
      <c r="J409" s="7">
        <v>50202020</v>
      </c>
      <c r="K409" s="8" t="s">
        <v>849</v>
      </c>
    </row>
    <row r="410" spans="1:11" customFormat="1" ht="14.4" x14ac:dyDescent="0.3">
      <c r="A410" s="4" t="s">
        <v>1449</v>
      </c>
      <c r="B410" s="4">
        <v>277572</v>
      </c>
      <c r="C410" s="4" t="s">
        <v>572</v>
      </c>
      <c r="D410" s="4" t="s">
        <v>600</v>
      </c>
      <c r="E410" s="4" t="s">
        <v>1450</v>
      </c>
      <c r="F410" s="5" t="s">
        <v>845</v>
      </c>
      <c r="G410" s="6">
        <v>45103030</v>
      </c>
      <c r="H410" s="5" t="s">
        <v>1324</v>
      </c>
      <c r="I410" s="5" t="s">
        <v>552</v>
      </c>
      <c r="J410" s="7">
        <v>50202020</v>
      </c>
      <c r="K410" s="8" t="s">
        <v>849</v>
      </c>
    </row>
    <row r="411" spans="1:11" customFormat="1" ht="14.4" x14ac:dyDescent="0.3">
      <c r="A411" s="4" t="s">
        <v>1451</v>
      </c>
      <c r="B411" s="4">
        <v>212293</v>
      </c>
      <c r="C411" s="4" t="s">
        <v>572</v>
      </c>
      <c r="D411" s="4" t="s">
        <v>600</v>
      </c>
      <c r="E411" s="4" t="s">
        <v>1452</v>
      </c>
      <c r="F411" s="5" t="s">
        <v>845</v>
      </c>
      <c r="G411" s="6">
        <v>45103030</v>
      </c>
      <c r="H411" s="5" t="s">
        <v>1324</v>
      </c>
      <c r="I411" s="5" t="s">
        <v>552</v>
      </c>
      <c r="J411" s="7">
        <v>50202020</v>
      </c>
      <c r="K411" s="8" t="s">
        <v>849</v>
      </c>
    </row>
    <row r="412" spans="1:11" customFormat="1" ht="14.4" x14ac:dyDescent="0.3">
      <c r="A412" s="4" t="s">
        <v>1453</v>
      </c>
      <c r="B412" s="4">
        <v>34310</v>
      </c>
      <c r="C412" s="4" t="s">
        <v>861</v>
      </c>
      <c r="D412" s="4" t="s">
        <v>862</v>
      </c>
      <c r="E412" s="4" t="s">
        <v>1454</v>
      </c>
      <c r="F412" s="5" t="s">
        <v>845</v>
      </c>
      <c r="G412" s="6">
        <v>45103030</v>
      </c>
      <c r="H412" s="5" t="s">
        <v>1324</v>
      </c>
      <c r="I412" s="5" t="s">
        <v>552</v>
      </c>
      <c r="J412" s="7">
        <v>50202020</v>
      </c>
      <c r="K412" s="8" t="s">
        <v>849</v>
      </c>
    </row>
    <row r="413" spans="1:11" customFormat="1" ht="14.4" x14ac:dyDescent="0.3">
      <c r="A413" s="4" t="s">
        <v>1455</v>
      </c>
      <c r="B413" s="4">
        <v>35709</v>
      </c>
      <c r="C413" s="4" t="s">
        <v>861</v>
      </c>
      <c r="D413" s="4" t="s">
        <v>862</v>
      </c>
      <c r="E413" s="4" t="s">
        <v>1456</v>
      </c>
      <c r="F413" s="5" t="s">
        <v>845</v>
      </c>
      <c r="G413" s="6">
        <v>45103030</v>
      </c>
      <c r="H413" s="5" t="s">
        <v>1324</v>
      </c>
      <c r="I413" s="5" t="s">
        <v>552</v>
      </c>
      <c r="J413" s="7">
        <v>50202020</v>
      </c>
      <c r="K413" s="8" t="s">
        <v>849</v>
      </c>
    </row>
    <row r="414" spans="1:11" customFormat="1" ht="14.4" x14ac:dyDescent="0.3">
      <c r="A414" s="4" t="s">
        <v>1457</v>
      </c>
      <c r="B414" s="4">
        <v>24200</v>
      </c>
      <c r="C414" s="4" t="s">
        <v>562</v>
      </c>
      <c r="D414" s="4" t="s">
        <v>563</v>
      </c>
      <c r="E414" s="4" t="s">
        <v>1458</v>
      </c>
      <c r="F414" s="5" t="s">
        <v>845</v>
      </c>
      <c r="G414" s="6">
        <v>45103030</v>
      </c>
      <c r="H414" s="5" t="s">
        <v>1324</v>
      </c>
      <c r="I414" s="5" t="s">
        <v>552</v>
      </c>
      <c r="J414" s="7">
        <v>50202020</v>
      </c>
      <c r="K414" s="8" t="s">
        <v>849</v>
      </c>
    </row>
    <row r="415" spans="1:11" customFormat="1" ht="14.4" x14ac:dyDescent="0.3">
      <c r="A415" s="4" t="s">
        <v>1459</v>
      </c>
      <c r="B415" s="4">
        <v>486567</v>
      </c>
      <c r="C415" s="4" t="s">
        <v>1050</v>
      </c>
      <c r="D415" s="4" t="s">
        <v>1051</v>
      </c>
      <c r="E415" s="4" t="s">
        <v>1460</v>
      </c>
      <c r="F415" s="5" t="s">
        <v>845</v>
      </c>
      <c r="G415" s="6">
        <v>45103030</v>
      </c>
      <c r="H415" s="5" t="s">
        <v>1324</v>
      </c>
      <c r="I415" s="5" t="s">
        <v>552</v>
      </c>
      <c r="J415" s="7">
        <v>50202020</v>
      </c>
      <c r="K415" s="8" t="s">
        <v>849</v>
      </c>
    </row>
    <row r="416" spans="1:11" customFormat="1" ht="14.4" x14ac:dyDescent="0.3">
      <c r="A416" s="4" t="s">
        <v>1461</v>
      </c>
      <c r="B416" s="11">
        <v>356072</v>
      </c>
      <c r="C416" s="4" t="s">
        <v>1050</v>
      </c>
      <c r="D416" s="4" t="s">
        <v>1051</v>
      </c>
      <c r="E416" s="4" t="s">
        <v>1462</v>
      </c>
      <c r="F416" s="5" t="s">
        <v>845</v>
      </c>
      <c r="G416" s="6">
        <v>45103030</v>
      </c>
      <c r="H416" s="5" t="s">
        <v>1324</v>
      </c>
      <c r="I416" s="5" t="s">
        <v>552</v>
      </c>
      <c r="J416" s="7">
        <v>50202020</v>
      </c>
      <c r="K416" s="8" t="s">
        <v>849</v>
      </c>
    </row>
    <row r="417" spans="1:11" customFormat="1" ht="14.4" x14ac:dyDescent="0.3">
      <c r="A417" s="4" t="s">
        <v>1463</v>
      </c>
      <c r="B417" s="4">
        <v>682222</v>
      </c>
      <c r="C417" s="4" t="s">
        <v>1050</v>
      </c>
      <c r="D417" s="4" t="s">
        <v>1051</v>
      </c>
      <c r="E417" s="4" t="s">
        <v>1464</v>
      </c>
      <c r="F417" s="5" t="s">
        <v>845</v>
      </c>
      <c r="G417" s="6">
        <v>45103030</v>
      </c>
      <c r="H417" s="5" t="s">
        <v>1324</v>
      </c>
      <c r="I417" s="5" t="s">
        <v>552</v>
      </c>
      <c r="J417" s="7">
        <v>50202020</v>
      </c>
      <c r="K417" s="8" t="s">
        <v>849</v>
      </c>
    </row>
    <row r="418" spans="1:11" customFormat="1" ht="14.4" x14ac:dyDescent="0.3">
      <c r="A418" s="4" t="s">
        <v>437</v>
      </c>
      <c r="B418" s="4">
        <v>25235</v>
      </c>
      <c r="C418" s="4" t="s">
        <v>603</v>
      </c>
      <c r="D418" s="4" t="s">
        <v>573</v>
      </c>
      <c r="E418" s="4" t="s">
        <v>441</v>
      </c>
      <c r="F418" s="5" t="s">
        <v>845</v>
      </c>
      <c r="G418" s="6">
        <v>45103030</v>
      </c>
      <c r="H418" s="5" t="s">
        <v>1324</v>
      </c>
      <c r="I418" s="5" t="s">
        <v>552</v>
      </c>
      <c r="J418" s="7">
        <v>50202020</v>
      </c>
      <c r="K418" s="8" t="s">
        <v>849</v>
      </c>
    </row>
    <row r="419" spans="1:11" customFormat="1" ht="14.4" x14ac:dyDescent="0.3">
      <c r="A419" s="4" t="s">
        <v>1465</v>
      </c>
      <c r="B419" s="4">
        <v>576067</v>
      </c>
      <c r="C419" s="4" t="s">
        <v>568</v>
      </c>
      <c r="D419" s="4" t="s">
        <v>608</v>
      </c>
      <c r="E419" s="4" t="s">
        <v>1466</v>
      </c>
      <c r="F419" s="5" t="s">
        <v>845</v>
      </c>
      <c r="G419" s="6">
        <v>45103030</v>
      </c>
      <c r="H419" s="5" t="s">
        <v>1324</v>
      </c>
      <c r="I419" s="5" t="s">
        <v>552</v>
      </c>
      <c r="J419" s="7">
        <v>50202020</v>
      </c>
      <c r="K419" s="8" t="s">
        <v>849</v>
      </c>
    </row>
    <row r="420" spans="1:11" customFormat="1" ht="14.4" x14ac:dyDescent="0.3">
      <c r="A420" s="4" t="s">
        <v>1467</v>
      </c>
      <c r="B420" s="4">
        <v>41382</v>
      </c>
      <c r="C420" s="4" t="s">
        <v>572</v>
      </c>
      <c r="D420" s="4" t="s">
        <v>573</v>
      </c>
      <c r="E420" s="4" t="s">
        <v>1468</v>
      </c>
      <c r="F420" s="5" t="s">
        <v>845</v>
      </c>
      <c r="G420" s="6">
        <v>45103030</v>
      </c>
      <c r="H420" s="5" t="s">
        <v>1324</v>
      </c>
      <c r="I420" s="5" t="s">
        <v>552</v>
      </c>
      <c r="J420" s="7">
        <v>50202020</v>
      </c>
      <c r="K420" s="8" t="s">
        <v>849</v>
      </c>
    </row>
    <row r="421" spans="1:11" customFormat="1" ht="14.4" x14ac:dyDescent="0.3">
      <c r="A421" s="4" t="s">
        <v>1469</v>
      </c>
      <c r="B421" s="4">
        <v>788119</v>
      </c>
      <c r="C421" s="4" t="s">
        <v>1050</v>
      </c>
      <c r="D421" s="4" t="s">
        <v>1051</v>
      </c>
      <c r="E421" s="4" t="s">
        <v>1470</v>
      </c>
      <c r="F421" s="5" t="s">
        <v>845</v>
      </c>
      <c r="G421" s="6">
        <v>45103030</v>
      </c>
      <c r="H421" s="5" t="s">
        <v>1324</v>
      </c>
      <c r="I421" s="5" t="s">
        <v>552</v>
      </c>
      <c r="J421" s="7">
        <v>50202020</v>
      </c>
      <c r="K421" s="8" t="s">
        <v>849</v>
      </c>
    </row>
    <row r="422" spans="1:11" customFormat="1" ht="14.4" x14ac:dyDescent="0.3">
      <c r="A422" s="4" t="s">
        <v>1471</v>
      </c>
      <c r="B422" s="4">
        <v>29525</v>
      </c>
      <c r="C422" s="4" t="s">
        <v>562</v>
      </c>
      <c r="D422" s="4" t="s">
        <v>563</v>
      </c>
      <c r="E422" s="4" t="s">
        <v>1472</v>
      </c>
      <c r="F422" s="5" t="s">
        <v>845</v>
      </c>
      <c r="G422" s="6">
        <v>45103030</v>
      </c>
      <c r="H422" s="5" t="s">
        <v>1324</v>
      </c>
      <c r="I422" s="5" t="s">
        <v>552</v>
      </c>
      <c r="J422" s="7">
        <v>50202020</v>
      </c>
      <c r="K422" s="8" t="s">
        <v>849</v>
      </c>
    </row>
    <row r="423" spans="1:11" customFormat="1" ht="14.4" x14ac:dyDescent="0.3">
      <c r="A423" s="4" t="s">
        <v>1473</v>
      </c>
      <c r="B423" s="4">
        <v>290139</v>
      </c>
      <c r="C423" s="4" t="s">
        <v>547</v>
      </c>
      <c r="D423" s="4" t="s">
        <v>1023</v>
      </c>
      <c r="E423" s="4" t="s">
        <v>1474</v>
      </c>
      <c r="F423" s="5" t="s">
        <v>845</v>
      </c>
      <c r="G423" s="6">
        <v>45103030</v>
      </c>
      <c r="H423" s="5" t="s">
        <v>1324</v>
      </c>
      <c r="I423" s="5" t="s">
        <v>552</v>
      </c>
      <c r="J423" s="7">
        <v>50202020</v>
      </c>
      <c r="K423" s="8" t="s">
        <v>849</v>
      </c>
    </row>
    <row r="424" spans="1:11" customFormat="1" ht="14.4" x14ac:dyDescent="0.3">
      <c r="A424" s="4" t="s">
        <v>1475</v>
      </c>
      <c r="B424" s="4">
        <v>64828</v>
      </c>
      <c r="C424" s="4" t="s">
        <v>861</v>
      </c>
      <c r="D424" s="4" t="s">
        <v>862</v>
      </c>
      <c r="E424" s="4" t="s">
        <v>1476</v>
      </c>
      <c r="F424" s="5" t="s">
        <v>845</v>
      </c>
      <c r="G424" s="6">
        <v>45103030</v>
      </c>
      <c r="H424" s="5" t="s">
        <v>1324</v>
      </c>
      <c r="I424" s="5" t="s">
        <v>552</v>
      </c>
      <c r="J424" s="7">
        <v>50202020</v>
      </c>
      <c r="K424" s="8" t="s">
        <v>849</v>
      </c>
    </row>
    <row r="425" spans="1:11" customFormat="1" ht="14.4" x14ac:dyDescent="0.3">
      <c r="A425" s="4" t="s">
        <v>1477</v>
      </c>
      <c r="B425" s="4">
        <v>38610</v>
      </c>
      <c r="C425" s="4" t="s">
        <v>621</v>
      </c>
      <c r="D425" s="4" t="s">
        <v>646</v>
      </c>
      <c r="E425" s="4" t="s">
        <v>1478</v>
      </c>
      <c r="F425" s="5" t="s">
        <v>845</v>
      </c>
      <c r="G425" s="6">
        <v>45103030</v>
      </c>
      <c r="H425" s="5" t="s">
        <v>1324</v>
      </c>
      <c r="I425" s="5" t="s">
        <v>552</v>
      </c>
      <c r="J425" s="7">
        <v>50202020</v>
      </c>
      <c r="K425" s="8" t="s">
        <v>849</v>
      </c>
    </row>
    <row r="426" spans="1:11" customFormat="1" ht="14.4" x14ac:dyDescent="0.3">
      <c r="A426" s="4" t="s">
        <v>1479</v>
      </c>
      <c r="B426" s="4">
        <v>211714</v>
      </c>
      <c r="C426" s="4" t="s">
        <v>621</v>
      </c>
      <c r="D426" s="4" t="s">
        <v>646</v>
      </c>
      <c r="E426" s="4" t="s">
        <v>1480</v>
      </c>
      <c r="F426" s="5" t="s">
        <v>845</v>
      </c>
      <c r="G426" s="6">
        <v>45103030</v>
      </c>
      <c r="H426" s="5" t="s">
        <v>1324</v>
      </c>
      <c r="I426" s="5" t="s">
        <v>552</v>
      </c>
      <c r="J426" s="7">
        <v>50202020</v>
      </c>
      <c r="K426" s="8" t="s">
        <v>849</v>
      </c>
    </row>
    <row r="427" spans="1:11" customFormat="1" ht="14.4" x14ac:dyDescent="0.3">
      <c r="A427" s="4" t="s">
        <v>1481</v>
      </c>
      <c r="B427" s="4">
        <v>307003</v>
      </c>
      <c r="C427" s="4" t="s">
        <v>861</v>
      </c>
      <c r="D427" s="4" t="s">
        <v>1310</v>
      </c>
      <c r="E427" s="4" t="s">
        <v>1482</v>
      </c>
      <c r="F427" s="5" t="s">
        <v>845</v>
      </c>
      <c r="G427" s="6">
        <v>45103030</v>
      </c>
      <c r="H427" s="5" t="s">
        <v>1324</v>
      </c>
      <c r="I427" s="5" t="s">
        <v>552</v>
      </c>
      <c r="J427" s="7">
        <v>50202020</v>
      </c>
      <c r="K427" s="8" t="s">
        <v>849</v>
      </c>
    </row>
    <row r="428" spans="1:11" customFormat="1" ht="14.4" x14ac:dyDescent="0.3">
      <c r="A428" s="4" t="s">
        <v>1483</v>
      </c>
      <c r="B428" s="4">
        <v>37659</v>
      </c>
      <c r="C428" s="4" t="s">
        <v>621</v>
      </c>
      <c r="D428" s="4" t="s">
        <v>646</v>
      </c>
      <c r="E428" s="4" t="s">
        <v>1484</v>
      </c>
      <c r="F428" s="5" t="s">
        <v>845</v>
      </c>
      <c r="G428" s="6">
        <v>45103030</v>
      </c>
      <c r="H428" s="5" t="s">
        <v>1324</v>
      </c>
      <c r="I428" s="5" t="s">
        <v>552</v>
      </c>
      <c r="J428" s="7">
        <v>50202020</v>
      </c>
      <c r="K428" s="8" t="s">
        <v>849</v>
      </c>
    </row>
    <row r="429" spans="1:11" customFormat="1" ht="14.4" x14ac:dyDescent="0.3">
      <c r="A429" s="4" t="s">
        <v>1485</v>
      </c>
      <c r="B429" s="4">
        <v>64377</v>
      </c>
      <c r="C429" s="4" t="s">
        <v>572</v>
      </c>
      <c r="D429" s="4" t="s">
        <v>600</v>
      </c>
      <c r="E429" s="4" t="s">
        <v>1486</v>
      </c>
      <c r="F429" s="5" t="s">
        <v>845</v>
      </c>
      <c r="G429" s="6">
        <v>45103030</v>
      </c>
      <c r="H429" s="5" t="s">
        <v>1324</v>
      </c>
      <c r="I429" s="5" t="s">
        <v>552</v>
      </c>
      <c r="J429" s="7">
        <v>50202020</v>
      </c>
      <c r="K429" s="8" t="s">
        <v>849</v>
      </c>
    </row>
    <row r="430" spans="1:11" customFormat="1" ht="14.4" x14ac:dyDescent="0.3">
      <c r="A430" s="4" t="s">
        <v>286</v>
      </c>
      <c r="B430" s="4">
        <v>282044</v>
      </c>
      <c r="C430" s="4" t="s">
        <v>603</v>
      </c>
      <c r="D430" s="4" t="s">
        <v>573</v>
      </c>
      <c r="E430" s="4" t="s">
        <v>292</v>
      </c>
      <c r="F430" s="5" t="s">
        <v>845</v>
      </c>
      <c r="G430" s="6">
        <v>45103030</v>
      </c>
      <c r="H430" s="5" t="s">
        <v>1324</v>
      </c>
      <c r="I430" s="5" t="s">
        <v>552</v>
      </c>
      <c r="J430" s="7">
        <v>50202020</v>
      </c>
      <c r="K430" s="8" t="s">
        <v>849</v>
      </c>
    </row>
    <row r="431" spans="1:11" x14ac:dyDescent="0.25">
      <c r="A431" s="4" t="s">
        <v>526</v>
      </c>
      <c r="B431" s="4">
        <v>355177</v>
      </c>
      <c r="C431" s="4" t="s">
        <v>603</v>
      </c>
      <c r="D431" s="4" t="s">
        <v>573</v>
      </c>
      <c r="E431" s="4" t="s">
        <v>527</v>
      </c>
      <c r="F431" s="5" t="s">
        <v>550</v>
      </c>
      <c r="G431" s="6">
        <v>25502020</v>
      </c>
      <c r="H431" s="5" t="s">
        <v>925</v>
      </c>
      <c r="I431" s="5" t="s">
        <v>552</v>
      </c>
      <c r="J431" s="9">
        <v>50203010</v>
      </c>
      <c r="K431" s="10" t="s">
        <v>914</v>
      </c>
    </row>
    <row r="432" spans="1:11" customFormat="1" ht="14.4" x14ac:dyDescent="0.3">
      <c r="A432" s="4" t="s">
        <v>1487</v>
      </c>
      <c r="B432" s="11">
        <v>355182</v>
      </c>
      <c r="C432" s="4" t="s">
        <v>603</v>
      </c>
      <c r="D432" s="4" t="s">
        <v>573</v>
      </c>
      <c r="E432" s="4" t="s">
        <v>1488</v>
      </c>
      <c r="F432" s="5" t="s">
        <v>550</v>
      </c>
      <c r="G432" s="6">
        <v>25502020</v>
      </c>
      <c r="H432" s="5" t="s">
        <v>925</v>
      </c>
      <c r="I432" s="5" t="s">
        <v>552</v>
      </c>
      <c r="J432" s="9">
        <v>50203010</v>
      </c>
      <c r="K432" s="10" t="s">
        <v>914</v>
      </c>
    </row>
    <row r="433" spans="1:11" customFormat="1" ht="14.4" x14ac:dyDescent="0.3">
      <c r="A433" s="4" t="s">
        <v>277</v>
      </c>
      <c r="B433" s="4">
        <v>278079</v>
      </c>
      <c r="C433" s="4" t="s">
        <v>603</v>
      </c>
      <c r="D433" s="4" t="s">
        <v>573</v>
      </c>
      <c r="E433" s="4" t="s">
        <v>278</v>
      </c>
      <c r="F433" s="5" t="s">
        <v>550</v>
      </c>
      <c r="G433" s="6">
        <v>25502020</v>
      </c>
      <c r="H433" s="5" t="s">
        <v>925</v>
      </c>
      <c r="I433" s="5" t="s">
        <v>552</v>
      </c>
      <c r="J433" s="9">
        <v>50203010</v>
      </c>
      <c r="K433" s="10" t="s">
        <v>914</v>
      </c>
    </row>
    <row r="434" spans="1:11" customFormat="1" ht="14.4" x14ac:dyDescent="0.3">
      <c r="A434" s="4" t="s">
        <v>192</v>
      </c>
      <c r="B434" s="4">
        <v>37298</v>
      </c>
      <c r="C434" s="4" t="s">
        <v>603</v>
      </c>
      <c r="D434" s="4" t="s">
        <v>573</v>
      </c>
      <c r="E434" s="4" t="s">
        <v>193</v>
      </c>
      <c r="F434" s="5" t="s">
        <v>550</v>
      </c>
      <c r="G434" s="6">
        <v>25502020</v>
      </c>
      <c r="H434" s="5" t="s">
        <v>925</v>
      </c>
      <c r="I434" s="5" t="s">
        <v>552</v>
      </c>
      <c r="J434" s="9">
        <v>50202010</v>
      </c>
      <c r="K434" s="10" t="s">
        <v>1489</v>
      </c>
    </row>
    <row r="435" spans="1:11" customFormat="1" ht="14.4" x14ac:dyDescent="0.3">
      <c r="A435" s="4" t="s">
        <v>1490</v>
      </c>
      <c r="B435" s="4">
        <v>358917</v>
      </c>
      <c r="C435" s="4" t="s">
        <v>572</v>
      </c>
      <c r="D435" s="4" t="s">
        <v>600</v>
      </c>
      <c r="E435" s="4" t="s">
        <v>1491</v>
      </c>
      <c r="F435" s="5" t="s">
        <v>845</v>
      </c>
      <c r="G435" s="6">
        <v>45101010</v>
      </c>
      <c r="H435" s="5" t="s">
        <v>1492</v>
      </c>
      <c r="I435" s="5" t="s">
        <v>552</v>
      </c>
      <c r="J435" s="9">
        <v>50201010</v>
      </c>
      <c r="K435" s="10" t="s">
        <v>551</v>
      </c>
    </row>
    <row r="436" spans="1:11" customFormat="1" ht="14.4" x14ac:dyDescent="0.3">
      <c r="A436" s="4" t="s">
        <v>1493</v>
      </c>
      <c r="B436" s="4">
        <v>806842</v>
      </c>
      <c r="C436" s="4" t="s">
        <v>603</v>
      </c>
      <c r="D436" s="4" t="s">
        <v>573</v>
      </c>
      <c r="E436" s="4" t="s">
        <v>1494</v>
      </c>
      <c r="F436" s="5" t="s">
        <v>845</v>
      </c>
      <c r="G436" s="6">
        <v>45101010</v>
      </c>
      <c r="H436" s="5" t="s">
        <v>1492</v>
      </c>
      <c r="I436" s="5" t="s">
        <v>552</v>
      </c>
      <c r="J436" s="9">
        <v>50201010</v>
      </c>
      <c r="K436" s="10" t="s">
        <v>551</v>
      </c>
    </row>
    <row r="437" spans="1:11" customFormat="1" ht="14.4" x14ac:dyDescent="0.3">
      <c r="A437" s="4" t="s">
        <v>1495</v>
      </c>
      <c r="B437" s="4">
        <v>46578</v>
      </c>
      <c r="C437" s="4" t="s">
        <v>603</v>
      </c>
      <c r="D437" s="4" t="s">
        <v>573</v>
      </c>
      <c r="E437" s="4" t="s">
        <v>1496</v>
      </c>
      <c r="F437" s="5" t="s">
        <v>845</v>
      </c>
      <c r="G437" s="6">
        <v>45101010</v>
      </c>
      <c r="H437" s="5" t="s">
        <v>1492</v>
      </c>
      <c r="I437" s="5" t="s">
        <v>552</v>
      </c>
      <c r="J437" s="9">
        <v>50201010</v>
      </c>
      <c r="K437" s="10" t="s">
        <v>551</v>
      </c>
    </row>
    <row r="438" spans="1:11" x14ac:dyDescent="0.25">
      <c r="A438" s="4" t="s">
        <v>1497</v>
      </c>
      <c r="B438" s="4">
        <v>42913</v>
      </c>
      <c r="C438" s="4" t="s">
        <v>562</v>
      </c>
      <c r="D438" s="4" t="s">
        <v>563</v>
      </c>
      <c r="E438" s="4" t="s">
        <v>1498</v>
      </c>
      <c r="F438" s="5" t="s">
        <v>845</v>
      </c>
      <c r="G438" s="6">
        <v>45101010</v>
      </c>
      <c r="H438" s="5" t="s">
        <v>1492</v>
      </c>
      <c r="I438" s="5" t="s">
        <v>552</v>
      </c>
      <c r="J438" s="9">
        <v>50201010</v>
      </c>
      <c r="K438" s="10" t="s">
        <v>551</v>
      </c>
    </row>
    <row r="439" spans="1:11" customFormat="1" ht="14.4" x14ac:dyDescent="0.3">
      <c r="A439" s="4" t="s">
        <v>1499</v>
      </c>
      <c r="B439" s="4">
        <v>793498</v>
      </c>
      <c r="C439" s="4" t="s">
        <v>596</v>
      </c>
      <c r="D439" s="4" t="s">
        <v>573</v>
      </c>
      <c r="E439" s="4" t="s">
        <v>1500</v>
      </c>
      <c r="F439" s="5" t="s">
        <v>845</v>
      </c>
      <c r="G439" s="6">
        <v>45101010</v>
      </c>
      <c r="H439" s="5" t="s">
        <v>1492</v>
      </c>
      <c r="I439" s="5" t="s">
        <v>552</v>
      </c>
      <c r="J439" s="9">
        <v>50201010</v>
      </c>
      <c r="K439" s="10" t="s">
        <v>551</v>
      </c>
    </row>
    <row r="440" spans="1:11" customFormat="1" ht="14.4" x14ac:dyDescent="0.3">
      <c r="A440" s="4" t="s">
        <v>1501</v>
      </c>
      <c r="B440" s="4">
        <v>40602</v>
      </c>
      <c r="C440" s="4" t="s">
        <v>603</v>
      </c>
      <c r="D440" s="4" t="s">
        <v>573</v>
      </c>
      <c r="E440" s="4" t="s">
        <v>1502</v>
      </c>
      <c r="F440" s="5" t="s">
        <v>845</v>
      </c>
      <c r="G440" s="6">
        <v>45101010</v>
      </c>
      <c r="H440" s="5" t="s">
        <v>1492</v>
      </c>
      <c r="I440" s="5" t="s">
        <v>552</v>
      </c>
      <c r="J440" s="9">
        <v>50201010</v>
      </c>
      <c r="K440" s="10" t="s">
        <v>551</v>
      </c>
    </row>
    <row r="441" spans="1:11" customFormat="1" ht="14.4" x14ac:dyDescent="0.3">
      <c r="A441" s="4" t="s">
        <v>1503</v>
      </c>
      <c r="B441" s="4">
        <v>40282</v>
      </c>
      <c r="C441" s="4" t="s">
        <v>1367</v>
      </c>
      <c r="D441" s="4" t="s">
        <v>1368</v>
      </c>
      <c r="E441" s="4" t="s">
        <v>1504</v>
      </c>
      <c r="F441" s="5" t="s">
        <v>845</v>
      </c>
      <c r="G441" s="6">
        <v>45101010</v>
      </c>
      <c r="H441" s="5" t="s">
        <v>1492</v>
      </c>
      <c r="I441" s="5" t="s">
        <v>552</v>
      </c>
      <c r="J441" s="9">
        <v>50201010</v>
      </c>
      <c r="K441" s="10" t="s">
        <v>551</v>
      </c>
    </row>
    <row r="442" spans="1:11" customFormat="1" ht="14.4" x14ac:dyDescent="0.3">
      <c r="A442" s="4" t="s">
        <v>1505</v>
      </c>
      <c r="B442" s="4">
        <v>43107</v>
      </c>
      <c r="C442" s="4" t="s">
        <v>805</v>
      </c>
      <c r="D442" s="4" t="s">
        <v>573</v>
      </c>
      <c r="E442" s="4" t="s">
        <v>1506</v>
      </c>
      <c r="F442" s="5" t="s">
        <v>845</v>
      </c>
      <c r="G442" s="6">
        <v>45101010</v>
      </c>
      <c r="H442" s="5" t="s">
        <v>1492</v>
      </c>
      <c r="I442" s="5" t="s">
        <v>552</v>
      </c>
      <c r="J442" s="9">
        <v>50201010</v>
      </c>
      <c r="K442" s="10" t="s">
        <v>551</v>
      </c>
    </row>
    <row r="443" spans="1:11" customFormat="1" ht="14.4" x14ac:dyDescent="0.3">
      <c r="A443" s="4" t="s">
        <v>1507</v>
      </c>
      <c r="B443" s="4">
        <v>816135</v>
      </c>
      <c r="C443" s="4" t="s">
        <v>562</v>
      </c>
      <c r="D443" s="4" t="s">
        <v>563</v>
      </c>
      <c r="E443" s="4" t="s">
        <v>1508</v>
      </c>
      <c r="F443" s="5" t="s">
        <v>845</v>
      </c>
      <c r="G443" s="6">
        <v>45101010</v>
      </c>
      <c r="H443" s="5" t="s">
        <v>1492</v>
      </c>
      <c r="I443" s="5" t="s">
        <v>552</v>
      </c>
      <c r="J443" s="9">
        <v>50201010</v>
      </c>
      <c r="K443" s="10" t="s">
        <v>551</v>
      </c>
    </row>
    <row r="444" spans="1:11" x14ac:dyDescent="0.25">
      <c r="A444" s="4" t="s">
        <v>1509</v>
      </c>
      <c r="B444" s="4">
        <v>44560</v>
      </c>
      <c r="C444" s="4" t="s">
        <v>603</v>
      </c>
      <c r="D444" s="4" t="s">
        <v>573</v>
      </c>
      <c r="E444" s="4" t="s">
        <v>1510</v>
      </c>
      <c r="F444" s="5" t="s">
        <v>845</v>
      </c>
      <c r="G444" s="6">
        <v>45101010</v>
      </c>
      <c r="H444" s="5" t="s">
        <v>1492</v>
      </c>
      <c r="I444" s="5" t="s">
        <v>552</v>
      </c>
      <c r="J444" s="9">
        <v>50201010</v>
      </c>
      <c r="K444" s="10" t="s">
        <v>551</v>
      </c>
    </row>
    <row r="445" spans="1:11" customFormat="1" ht="14.4" x14ac:dyDescent="0.3">
      <c r="A445" s="4" t="s">
        <v>1511</v>
      </c>
      <c r="B445" s="4">
        <v>42843</v>
      </c>
      <c r="C445" s="4" t="s">
        <v>1050</v>
      </c>
      <c r="D445" s="4" t="s">
        <v>1051</v>
      </c>
      <c r="E445" s="4" t="s">
        <v>1512</v>
      </c>
      <c r="F445" s="5" t="s">
        <v>845</v>
      </c>
      <c r="G445" s="6">
        <v>45101010</v>
      </c>
      <c r="H445" s="5" t="s">
        <v>1492</v>
      </c>
      <c r="I445" s="5" t="s">
        <v>552</v>
      </c>
      <c r="J445" s="9">
        <v>50201010</v>
      </c>
      <c r="K445" s="10" t="s">
        <v>551</v>
      </c>
    </row>
    <row r="446" spans="1:11" x14ac:dyDescent="0.25">
      <c r="A446" s="4" t="s">
        <v>1513</v>
      </c>
      <c r="B446" s="4">
        <v>356262</v>
      </c>
      <c r="C446" s="4" t="s">
        <v>562</v>
      </c>
      <c r="D446" s="4" t="s">
        <v>563</v>
      </c>
      <c r="E446" s="4" t="s">
        <v>1514</v>
      </c>
      <c r="F446" s="5" t="s">
        <v>845</v>
      </c>
      <c r="G446" s="6">
        <v>45101010</v>
      </c>
      <c r="H446" s="5" t="s">
        <v>1492</v>
      </c>
      <c r="I446" s="5" t="s">
        <v>552</v>
      </c>
      <c r="J446" s="9">
        <v>50201010</v>
      </c>
      <c r="K446" s="10" t="s">
        <v>551</v>
      </c>
    </row>
    <row r="447" spans="1:11" x14ac:dyDescent="0.25">
      <c r="A447" s="4" t="s">
        <v>1515</v>
      </c>
      <c r="B447" s="4">
        <v>786356</v>
      </c>
      <c r="C447" s="4" t="s">
        <v>603</v>
      </c>
      <c r="D447" s="4" t="s">
        <v>573</v>
      </c>
      <c r="E447" s="4" t="s">
        <v>1516</v>
      </c>
      <c r="F447" s="12" t="s">
        <v>845</v>
      </c>
      <c r="G447" s="13">
        <v>45101010</v>
      </c>
      <c r="H447" s="12" t="s">
        <v>1492</v>
      </c>
      <c r="I447" s="12" t="s">
        <v>552</v>
      </c>
      <c r="J447" s="9">
        <v>50101010</v>
      </c>
      <c r="K447" s="10" t="s">
        <v>1517</v>
      </c>
    </row>
    <row r="448" spans="1:11" customFormat="1" ht="14.4" x14ac:dyDescent="0.3">
      <c r="A448" s="4" t="s">
        <v>1518</v>
      </c>
      <c r="B448" s="4">
        <v>291257</v>
      </c>
      <c r="C448" s="4" t="s">
        <v>603</v>
      </c>
      <c r="D448" s="4" t="s">
        <v>710</v>
      </c>
      <c r="E448" s="4" t="s">
        <v>1519</v>
      </c>
      <c r="F448" s="12" t="s">
        <v>845</v>
      </c>
      <c r="G448" s="13">
        <v>45101010</v>
      </c>
      <c r="H448" s="12" t="s">
        <v>1492</v>
      </c>
      <c r="I448" s="12" t="s">
        <v>552</v>
      </c>
      <c r="J448" s="9">
        <v>50101010</v>
      </c>
      <c r="K448" s="10" t="s">
        <v>1517</v>
      </c>
    </row>
    <row r="449" spans="1:11" x14ac:dyDescent="0.25">
      <c r="A449" s="4" t="s">
        <v>1520</v>
      </c>
      <c r="B449" s="4">
        <v>354862</v>
      </c>
      <c r="C449" s="4" t="s">
        <v>978</v>
      </c>
      <c r="D449" s="4" t="s">
        <v>979</v>
      </c>
      <c r="E449" s="4" t="s">
        <v>1521</v>
      </c>
      <c r="F449" s="5" t="s">
        <v>845</v>
      </c>
      <c r="G449" s="6">
        <v>45101010</v>
      </c>
      <c r="H449" s="5" t="s">
        <v>1492</v>
      </c>
      <c r="I449" s="5" t="s">
        <v>552</v>
      </c>
      <c r="J449" s="9">
        <v>50101010</v>
      </c>
      <c r="K449" s="10" t="s">
        <v>1517</v>
      </c>
    </row>
    <row r="450" spans="1:11" customFormat="1" ht="14.4" x14ac:dyDescent="0.3">
      <c r="A450" s="4" t="s">
        <v>1522</v>
      </c>
      <c r="B450" s="4">
        <v>346206</v>
      </c>
      <c r="C450" s="4" t="s">
        <v>562</v>
      </c>
      <c r="D450" s="4" t="s">
        <v>563</v>
      </c>
      <c r="E450" s="4" t="s">
        <v>1523</v>
      </c>
      <c r="F450" s="12" t="s">
        <v>845</v>
      </c>
      <c r="G450" s="13">
        <v>45101010</v>
      </c>
      <c r="H450" s="12" t="s">
        <v>1492</v>
      </c>
      <c r="I450" s="12" t="s">
        <v>552</v>
      </c>
      <c r="J450" s="9">
        <v>50101010</v>
      </c>
      <c r="K450" s="10" t="s">
        <v>1517</v>
      </c>
    </row>
    <row r="451" spans="1:11" customFormat="1" ht="14.4" x14ac:dyDescent="0.3">
      <c r="A451" s="4" t="s">
        <v>84</v>
      </c>
      <c r="B451" s="4">
        <v>351231</v>
      </c>
      <c r="C451" s="4" t="s">
        <v>603</v>
      </c>
      <c r="D451" s="4" t="s">
        <v>573</v>
      </c>
      <c r="E451" s="4" t="s">
        <v>85</v>
      </c>
      <c r="F451" s="5" t="s">
        <v>845</v>
      </c>
      <c r="G451" s="6">
        <v>45101010</v>
      </c>
      <c r="H451" s="5" t="s">
        <v>1492</v>
      </c>
      <c r="I451" s="5" t="s">
        <v>845</v>
      </c>
      <c r="J451" s="9">
        <v>45103010</v>
      </c>
      <c r="K451" s="10" t="s">
        <v>846</v>
      </c>
    </row>
    <row r="452" spans="1:11" customFormat="1" ht="14.4" x14ac:dyDescent="0.3">
      <c r="A452" s="4" t="s">
        <v>1524</v>
      </c>
      <c r="B452" s="4">
        <v>34050</v>
      </c>
      <c r="C452" s="4" t="s">
        <v>562</v>
      </c>
      <c r="D452" s="4" t="s">
        <v>563</v>
      </c>
      <c r="E452" s="4" t="s">
        <v>1525</v>
      </c>
      <c r="F452" s="5" t="s">
        <v>845</v>
      </c>
      <c r="G452" s="6">
        <v>45101010</v>
      </c>
      <c r="H452" s="5" t="s">
        <v>1492</v>
      </c>
      <c r="I452" s="5" t="s">
        <v>845</v>
      </c>
      <c r="J452" s="9">
        <v>45103010</v>
      </c>
      <c r="K452" s="10" t="s">
        <v>846</v>
      </c>
    </row>
    <row r="453" spans="1:11" customFormat="1" ht="14.4" x14ac:dyDescent="0.3">
      <c r="A453" s="4" t="s">
        <v>1526</v>
      </c>
      <c r="B453" s="4">
        <v>349076</v>
      </c>
      <c r="C453" s="4" t="s">
        <v>582</v>
      </c>
      <c r="D453" s="4" t="s">
        <v>583</v>
      </c>
      <c r="E453" s="4" t="s">
        <v>1527</v>
      </c>
      <c r="F453" s="5" t="s">
        <v>845</v>
      </c>
      <c r="G453" s="6">
        <v>45101010</v>
      </c>
      <c r="H453" s="5" t="s">
        <v>1492</v>
      </c>
      <c r="I453" s="5" t="s">
        <v>845</v>
      </c>
      <c r="J453" s="9">
        <v>45103010</v>
      </c>
      <c r="K453" s="10" t="s">
        <v>846</v>
      </c>
    </row>
    <row r="454" spans="1:11" customFormat="1" ht="14.4" x14ac:dyDescent="0.3">
      <c r="A454" s="4" t="s">
        <v>130</v>
      </c>
      <c r="B454" s="4">
        <v>487542</v>
      </c>
      <c r="C454" s="4" t="s">
        <v>603</v>
      </c>
      <c r="D454" s="4" t="s">
        <v>573</v>
      </c>
      <c r="E454" s="4" t="s">
        <v>131</v>
      </c>
      <c r="F454" s="5" t="s">
        <v>845</v>
      </c>
      <c r="G454" s="6">
        <v>45101010</v>
      </c>
      <c r="H454" s="5" t="s">
        <v>1492</v>
      </c>
      <c r="I454" s="5" t="s">
        <v>845</v>
      </c>
      <c r="J454" s="9">
        <v>45103010</v>
      </c>
      <c r="K454" s="10" t="s">
        <v>846</v>
      </c>
    </row>
    <row r="455" spans="1:11" customFormat="1" ht="14.4" x14ac:dyDescent="0.3">
      <c r="A455" s="4" t="s">
        <v>504</v>
      </c>
      <c r="B455" s="4">
        <v>747493</v>
      </c>
      <c r="C455" s="4" t="s">
        <v>603</v>
      </c>
      <c r="D455" s="4" t="s">
        <v>627</v>
      </c>
      <c r="E455" s="4" t="s">
        <v>505</v>
      </c>
      <c r="F455" s="5" t="s">
        <v>845</v>
      </c>
      <c r="G455" s="6">
        <v>45101010</v>
      </c>
      <c r="H455" s="5" t="s">
        <v>1492</v>
      </c>
      <c r="I455" s="5" t="s">
        <v>845</v>
      </c>
      <c r="J455" s="9">
        <v>45103010</v>
      </c>
      <c r="K455" s="10" t="s">
        <v>846</v>
      </c>
    </row>
    <row r="456" spans="1:11" customFormat="1" ht="14.4" x14ac:dyDescent="0.3">
      <c r="A456" s="4" t="s">
        <v>1528</v>
      </c>
      <c r="B456" s="4">
        <v>351202</v>
      </c>
      <c r="C456" s="4" t="s">
        <v>603</v>
      </c>
      <c r="D456" s="4" t="s">
        <v>627</v>
      </c>
      <c r="E456" s="4" t="s">
        <v>1529</v>
      </c>
      <c r="F456" s="5" t="s">
        <v>845</v>
      </c>
      <c r="G456" s="6">
        <v>45101010</v>
      </c>
      <c r="H456" s="5" t="s">
        <v>1492</v>
      </c>
      <c r="I456" s="5" t="s">
        <v>845</v>
      </c>
      <c r="J456" s="9">
        <v>45103010</v>
      </c>
      <c r="K456" s="10" t="s">
        <v>846</v>
      </c>
    </row>
    <row r="457" spans="1:11" customFormat="1" ht="14.4" x14ac:dyDescent="0.3">
      <c r="A457" s="4" t="s">
        <v>528</v>
      </c>
      <c r="B457" s="4">
        <v>487557</v>
      </c>
      <c r="C457" s="4" t="s">
        <v>603</v>
      </c>
      <c r="D457" s="4" t="s">
        <v>573</v>
      </c>
      <c r="E457" s="4" t="s">
        <v>529</v>
      </c>
      <c r="F457" s="5" t="s">
        <v>845</v>
      </c>
      <c r="G457" s="6">
        <v>45101010</v>
      </c>
      <c r="H457" s="5" t="s">
        <v>1492</v>
      </c>
      <c r="I457" s="5" t="s">
        <v>845</v>
      </c>
      <c r="J457" s="9">
        <v>45103010</v>
      </c>
      <c r="K457" s="10" t="s">
        <v>846</v>
      </c>
    </row>
    <row r="458" spans="1:11" customFormat="1" ht="14.4" x14ac:dyDescent="0.3">
      <c r="A458" s="4" t="s">
        <v>159</v>
      </c>
      <c r="B458" s="4">
        <v>709702</v>
      </c>
      <c r="C458" s="4" t="s">
        <v>603</v>
      </c>
      <c r="D458" s="4" t="s">
        <v>573</v>
      </c>
      <c r="E458" s="4" t="s">
        <v>160</v>
      </c>
      <c r="F458" s="5" t="s">
        <v>845</v>
      </c>
      <c r="G458" s="6">
        <v>45101010</v>
      </c>
      <c r="H458" s="5" t="s">
        <v>1492</v>
      </c>
      <c r="I458" s="5" t="s">
        <v>845</v>
      </c>
      <c r="J458" s="9">
        <v>45103010</v>
      </c>
      <c r="K458" s="10" t="s">
        <v>846</v>
      </c>
    </row>
    <row r="459" spans="1:11" customFormat="1" ht="14.4" x14ac:dyDescent="0.3">
      <c r="A459" s="4" t="s">
        <v>1530</v>
      </c>
      <c r="B459" s="4">
        <v>42692</v>
      </c>
      <c r="C459" s="4" t="s">
        <v>562</v>
      </c>
      <c r="D459" s="4" t="s">
        <v>563</v>
      </c>
      <c r="E459" s="4" t="s">
        <v>1531</v>
      </c>
      <c r="F459" s="5" t="s">
        <v>845</v>
      </c>
      <c r="G459" s="6">
        <v>45101010</v>
      </c>
      <c r="H459" s="5" t="s">
        <v>1492</v>
      </c>
      <c r="I459" s="5" t="s">
        <v>845</v>
      </c>
      <c r="J459" s="9">
        <v>45103010</v>
      </c>
      <c r="K459" s="10" t="s">
        <v>846</v>
      </c>
    </row>
    <row r="460" spans="1:11" customFormat="1" ht="14.4" x14ac:dyDescent="0.3">
      <c r="A460" s="4" t="s">
        <v>1532</v>
      </c>
      <c r="B460" s="4">
        <v>360347</v>
      </c>
      <c r="C460" s="4" t="s">
        <v>572</v>
      </c>
      <c r="D460" s="4" t="s">
        <v>600</v>
      </c>
      <c r="E460" s="4" t="s">
        <v>1533</v>
      </c>
      <c r="F460" s="5" t="s">
        <v>845</v>
      </c>
      <c r="G460" s="6">
        <v>45101010</v>
      </c>
      <c r="H460" s="5" t="s">
        <v>1492</v>
      </c>
      <c r="I460" s="5" t="s">
        <v>845</v>
      </c>
      <c r="J460" s="9">
        <v>45103010</v>
      </c>
      <c r="K460" s="10" t="s">
        <v>846</v>
      </c>
    </row>
    <row r="461" spans="1:11" customFormat="1" ht="14.4" x14ac:dyDescent="0.3">
      <c r="A461" s="4" t="s">
        <v>1534</v>
      </c>
      <c r="B461" s="4">
        <v>277479</v>
      </c>
      <c r="C461" s="4" t="s">
        <v>572</v>
      </c>
      <c r="D461" s="4" t="s">
        <v>600</v>
      </c>
      <c r="E461" s="4" t="s">
        <v>1535</v>
      </c>
      <c r="F461" s="5" t="s">
        <v>845</v>
      </c>
      <c r="G461" s="6">
        <v>45101010</v>
      </c>
      <c r="H461" s="5" t="s">
        <v>1492</v>
      </c>
      <c r="I461" s="5" t="s">
        <v>845</v>
      </c>
      <c r="J461" s="9">
        <v>45103010</v>
      </c>
      <c r="K461" s="10" t="s">
        <v>846</v>
      </c>
    </row>
    <row r="462" spans="1:11" customFormat="1" ht="14.4" x14ac:dyDescent="0.3">
      <c r="A462" s="4" t="s">
        <v>522</v>
      </c>
      <c r="B462" s="4">
        <v>328566</v>
      </c>
      <c r="C462" s="4" t="s">
        <v>603</v>
      </c>
      <c r="D462" s="4" t="s">
        <v>573</v>
      </c>
      <c r="E462" s="4" t="s">
        <v>523</v>
      </c>
      <c r="F462" s="5" t="s">
        <v>845</v>
      </c>
      <c r="G462" s="6">
        <v>45101010</v>
      </c>
      <c r="H462" s="5" t="s">
        <v>1492</v>
      </c>
      <c r="I462" s="5" t="s">
        <v>845</v>
      </c>
      <c r="J462" s="9">
        <v>45103010</v>
      </c>
      <c r="K462" s="10" t="s">
        <v>846</v>
      </c>
    </row>
    <row r="463" spans="1:11" customFormat="1" ht="14.4" x14ac:dyDescent="0.3">
      <c r="A463" s="4" t="s">
        <v>1536</v>
      </c>
      <c r="B463" s="4">
        <v>794478</v>
      </c>
      <c r="C463" s="4" t="s">
        <v>568</v>
      </c>
      <c r="D463" s="4" t="s">
        <v>608</v>
      </c>
      <c r="E463" s="4" t="s">
        <v>1537</v>
      </c>
      <c r="F463" s="5" t="s">
        <v>845</v>
      </c>
      <c r="G463" s="6">
        <v>45101010</v>
      </c>
      <c r="H463" s="5" t="s">
        <v>1492</v>
      </c>
      <c r="I463" s="5" t="s">
        <v>845</v>
      </c>
      <c r="J463" s="9">
        <v>45103010</v>
      </c>
      <c r="K463" s="10" t="s">
        <v>846</v>
      </c>
    </row>
    <row r="464" spans="1:11" customFormat="1" ht="14.4" x14ac:dyDescent="0.3">
      <c r="A464" s="4" t="s">
        <v>1538</v>
      </c>
      <c r="B464" s="4">
        <v>760495</v>
      </c>
      <c r="C464" s="4" t="s">
        <v>582</v>
      </c>
      <c r="D464" s="4" t="s">
        <v>583</v>
      </c>
      <c r="E464" s="4" t="s">
        <v>1539</v>
      </c>
      <c r="F464" s="5" t="s">
        <v>845</v>
      </c>
      <c r="G464" s="6">
        <v>45101010</v>
      </c>
      <c r="H464" s="5" t="s">
        <v>1492</v>
      </c>
      <c r="I464" s="5" t="s">
        <v>845</v>
      </c>
      <c r="J464" s="9">
        <v>45103010</v>
      </c>
      <c r="K464" s="10" t="s">
        <v>846</v>
      </c>
    </row>
    <row r="465" spans="1:11" customFormat="1" ht="14.4" x14ac:dyDescent="0.3">
      <c r="A465" s="4" t="s">
        <v>1540</v>
      </c>
      <c r="B465" s="4">
        <v>684892</v>
      </c>
      <c r="C465" s="4" t="s">
        <v>603</v>
      </c>
      <c r="D465" s="4" t="s">
        <v>1023</v>
      </c>
      <c r="E465" s="4" t="s">
        <v>1541</v>
      </c>
      <c r="F465" s="5" t="s">
        <v>845</v>
      </c>
      <c r="G465" s="6">
        <v>45101010</v>
      </c>
      <c r="H465" s="5" t="s">
        <v>1492</v>
      </c>
      <c r="I465" s="5" t="s">
        <v>845</v>
      </c>
      <c r="J465" s="9">
        <v>45103010</v>
      </c>
      <c r="K465" s="10" t="s">
        <v>846</v>
      </c>
    </row>
    <row r="466" spans="1:11" customFormat="1" ht="14.4" x14ac:dyDescent="0.3">
      <c r="A466" s="4" t="s">
        <v>119</v>
      </c>
      <c r="B466" s="4">
        <v>462767</v>
      </c>
      <c r="C466" s="4" t="s">
        <v>603</v>
      </c>
      <c r="D466" s="4" t="s">
        <v>627</v>
      </c>
      <c r="E466" s="4" t="s">
        <v>120</v>
      </c>
      <c r="F466" s="5" t="s">
        <v>845</v>
      </c>
      <c r="G466" s="6">
        <v>45101010</v>
      </c>
      <c r="H466" s="5" t="s">
        <v>1492</v>
      </c>
      <c r="I466" s="5" t="s">
        <v>845</v>
      </c>
      <c r="J466" s="9">
        <v>45103010</v>
      </c>
      <c r="K466" s="10" t="s">
        <v>846</v>
      </c>
    </row>
    <row r="467" spans="1:11" customFormat="1" ht="14.4" x14ac:dyDescent="0.3">
      <c r="A467" s="4" t="s">
        <v>1542</v>
      </c>
      <c r="B467" s="4">
        <v>46577</v>
      </c>
      <c r="C467" s="4" t="s">
        <v>603</v>
      </c>
      <c r="D467" s="4" t="s">
        <v>573</v>
      </c>
      <c r="E467" s="4" t="s">
        <v>1543</v>
      </c>
      <c r="F467" s="5" t="s">
        <v>845</v>
      </c>
      <c r="G467" s="6">
        <v>45101010</v>
      </c>
      <c r="H467" s="5" t="s">
        <v>1492</v>
      </c>
      <c r="I467" s="5" t="s">
        <v>845</v>
      </c>
      <c r="J467" s="9">
        <v>45103010</v>
      </c>
      <c r="K467" s="10" t="s">
        <v>846</v>
      </c>
    </row>
    <row r="468" spans="1:11" customFormat="1" ht="14.4" x14ac:dyDescent="0.3">
      <c r="A468" s="4" t="s">
        <v>1544</v>
      </c>
      <c r="B468" s="4">
        <v>207420</v>
      </c>
      <c r="C468" s="4" t="s">
        <v>603</v>
      </c>
      <c r="D468" s="4" t="s">
        <v>573</v>
      </c>
      <c r="E468" s="4" t="s">
        <v>1545</v>
      </c>
      <c r="F468" s="5" t="s">
        <v>845</v>
      </c>
      <c r="G468" s="6">
        <v>45101010</v>
      </c>
      <c r="H468" s="5" t="s">
        <v>1492</v>
      </c>
      <c r="I468" s="5" t="s">
        <v>845</v>
      </c>
      <c r="J468" s="9">
        <v>45103010</v>
      </c>
      <c r="K468" s="10" t="s">
        <v>846</v>
      </c>
    </row>
    <row r="469" spans="1:11" customFormat="1" ht="14.4" x14ac:dyDescent="0.3">
      <c r="A469" s="4" t="s">
        <v>1546</v>
      </c>
      <c r="B469" s="4">
        <v>323568</v>
      </c>
      <c r="C469" s="4" t="s">
        <v>603</v>
      </c>
      <c r="D469" s="4" t="s">
        <v>627</v>
      </c>
      <c r="E469" s="4" t="s">
        <v>1547</v>
      </c>
      <c r="F469" s="5" t="s">
        <v>845</v>
      </c>
      <c r="G469" s="6">
        <v>45101010</v>
      </c>
      <c r="H469" s="5" t="s">
        <v>1492</v>
      </c>
      <c r="I469" s="5" t="s">
        <v>845</v>
      </c>
      <c r="J469" s="9">
        <v>45103010</v>
      </c>
      <c r="K469" s="10" t="s">
        <v>846</v>
      </c>
    </row>
    <row r="470" spans="1:11" customFormat="1" ht="14.4" x14ac:dyDescent="0.3">
      <c r="A470" s="4" t="s">
        <v>144</v>
      </c>
      <c r="B470" s="4">
        <v>681887</v>
      </c>
      <c r="C470" s="4" t="s">
        <v>603</v>
      </c>
      <c r="D470" s="4" t="s">
        <v>627</v>
      </c>
      <c r="E470" s="4" t="s">
        <v>145</v>
      </c>
      <c r="F470" s="5" t="s">
        <v>845</v>
      </c>
      <c r="G470" s="6">
        <v>45101010</v>
      </c>
      <c r="H470" s="5" t="s">
        <v>1492</v>
      </c>
      <c r="I470" s="5" t="s">
        <v>845</v>
      </c>
      <c r="J470" s="9">
        <v>45103010</v>
      </c>
      <c r="K470" s="10" t="s">
        <v>846</v>
      </c>
    </row>
    <row r="471" spans="1:11" customFormat="1" ht="14.4" x14ac:dyDescent="0.3">
      <c r="A471" s="4" t="s">
        <v>1548</v>
      </c>
      <c r="B471" s="4">
        <v>63937</v>
      </c>
      <c r="C471" s="4" t="s">
        <v>603</v>
      </c>
      <c r="D471" s="4" t="s">
        <v>608</v>
      </c>
      <c r="E471" s="4" t="s">
        <v>1549</v>
      </c>
      <c r="F471" s="5" t="s">
        <v>845</v>
      </c>
      <c r="G471" s="6">
        <v>45101010</v>
      </c>
      <c r="H471" s="5" t="s">
        <v>1492</v>
      </c>
      <c r="I471" s="5" t="s">
        <v>845</v>
      </c>
      <c r="J471" s="9">
        <v>45103010</v>
      </c>
      <c r="K471" s="10" t="s">
        <v>846</v>
      </c>
    </row>
    <row r="472" spans="1:11" customFormat="1" ht="14.4" x14ac:dyDescent="0.3">
      <c r="A472" s="4" t="s">
        <v>176</v>
      </c>
      <c r="B472" s="4">
        <v>749141</v>
      </c>
      <c r="C472" s="4" t="s">
        <v>603</v>
      </c>
      <c r="D472" s="4" t="s">
        <v>627</v>
      </c>
      <c r="E472" s="4" t="s">
        <v>177</v>
      </c>
      <c r="F472" s="5" t="s">
        <v>845</v>
      </c>
      <c r="G472" s="6">
        <v>45101010</v>
      </c>
      <c r="H472" s="5" t="s">
        <v>1492</v>
      </c>
      <c r="I472" s="5" t="s">
        <v>845</v>
      </c>
      <c r="J472" s="9">
        <v>45103010</v>
      </c>
      <c r="K472" s="10" t="s">
        <v>846</v>
      </c>
    </row>
    <row r="473" spans="1:11" customFormat="1" ht="14.4" x14ac:dyDescent="0.3">
      <c r="A473" s="4" t="s">
        <v>264</v>
      </c>
      <c r="B473" s="4">
        <v>272384</v>
      </c>
      <c r="C473" s="4" t="s">
        <v>603</v>
      </c>
      <c r="D473" s="4" t="s">
        <v>573</v>
      </c>
      <c r="E473" s="4" t="s">
        <v>265</v>
      </c>
      <c r="F473" s="5" t="s">
        <v>845</v>
      </c>
      <c r="G473" s="6">
        <v>45101010</v>
      </c>
      <c r="H473" s="5" t="s">
        <v>1492</v>
      </c>
      <c r="I473" s="5" t="s">
        <v>845</v>
      </c>
      <c r="J473" s="9">
        <v>45103010</v>
      </c>
      <c r="K473" s="10" t="s">
        <v>846</v>
      </c>
    </row>
    <row r="474" spans="1:11" customFormat="1" ht="14.4" x14ac:dyDescent="0.3">
      <c r="A474" s="4" t="s">
        <v>1550</v>
      </c>
      <c r="B474" s="4">
        <v>64973</v>
      </c>
      <c r="C474" s="4" t="s">
        <v>568</v>
      </c>
      <c r="D474" s="4" t="s">
        <v>608</v>
      </c>
      <c r="E474" s="4" t="s">
        <v>1551</v>
      </c>
      <c r="F474" s="5" t="s">
        <v>845</v>
      </c>
      <c r="G474" s="6">
        <v>45101010</v>
      </c>
      <c r="H474" s="5" t="s">
        <v>1492</v>
      </c>
      <c r="I474" s="5" t="s">
        <v>845</v>
      </c>
      <c r="J474" s="9">
        <v>45103010</v>
      </c>
      <c r="K474" s="10" t="s">
        <v>846</v>
      </c>
    </row>
    <row r="475" spans="1:11" customFormat="1" ht="14.4" x14ac:dyDescent="0.3">
      <c r="A475" s="4" t="s">
        <v>163</v>
      </c>
      <c r="B475" s="4">
        <v>710357</v>
      </c>
      <c r="C475" s="4" t="s">
        <v>603</v>
      </c>
      <c r="D475" s="4" t="s">
        <v>573</v>
      </c>
      <c r="E475" s="4" t="s">
        <v>164</v>
      </c>
      <c r="F475" s="5" t="s">
        <v>845</v>
      </c>
      <c r="G475" s="6">
        <v>45101010</v>
      </c>
      <c r="H475" s="5" t="s">
        <v>1492</v>
      </c>
      <c r="I475" s="5" t="s">
        <v>845</v>
      </c>
      <c r="J475" s="9">
        <v>45103010</v>
      </c>
      <c r="K475" s="10" t="s">
        <v>846</v>
      </c>
    </row>
    <row r="476" spans="1:11" customFormat="1" ht="14.4" x14ac:dyDescent="0.3">
      <c r="A476" s="4" t="s">
        <v>1552</v>
      </c>
      <c r="B476" s="4">
        <v>32636</v>
      </c>
      <c r="C476" s="4" t="s">
        <v>578</v>
      </c>
      <c r="D476" s="4" t="s">
        <v>579</v>
      </c>
      <c r="E476" s="4" t="s">
        <v>1553</v>
      </c>
      <c r="F476" s="5" t="s">
        <v>845</v>
      </c>
      <c r="G476" s="6">
        <v>45101010</v>
      </c>
      <c r="H476" s="5" t="s">
        <v>1492</v>
      </c>
      <c r="I476" s="5" t="s">
        <v>845</v>
      </c>
      <c r="J476" s="9">
        <v>45103010</v>
      </c>
      <c r="K476" s="10" t="s">
        <v>846</v>
      </c>
    </row>
    <row r="477" spans="1:11" customFormat="1" ht="14.4" x14ac:dyDescent="0.3">
      <c r="A477" s="4" t="s">
        <v>1554</v>
      </c>
      <c r="B477" s="4">
        <v>33022</v>
      </c>
      <c r="C477" s="4" t="s">
        <v>1555</v>
      </c>
      <c r="D477" s="4" t="s">
        <v>1556</v>
      </c>
      <c r="E477" s="4" t="s">
        <v>1557</v>
      </c>
      <c r="F477" s="5" t="s">
        <v>845</v>
      </c>
      <c r="G477" s="6">
        <v>45101010</v>
      </c>
      <c r="H477" s="5" t="s">
        <v>1492</v>
      </c>
      <c r="I477" s="5" t="s">
        <v>845</v>
      </c>
      <c r="J477" s="9">
        <v>45103010</v>
      </c>
      <c r="K477" s="10" t="s">
        <v>846</v>
      </c>
    </row>
    <row r="478" spans="1:11" customFormat="1" ht="14.4" x14ac:dyDescent="0.3">
      <c r="A478" s="4" t="s">
        <v>1558</v>
      </c>
      <c r="B478" s="4">
        <v>812607</v>
      </c>
      <c r="C478" s="4" t="s">
        <v>562</v>
      </c>
      <c r="D478" s="4" t="s">
        <v>563</v>
      </c>
      <c r="E478" s="4" t="s">
        <v>1559</v>
      </c>
      <c r="F478" s="5" t="s">
        <v>845</v>
      </c>
      <c r="G478" s="6">
        <v>45101010</v>
      </c>
      <c r="H478" s="5" t="s">
        <v>1492</v>
      </c>
      <c r="I478" s="5" t="s">
        <v>845</v>
      </c>
      <c r="J478" s="9">
        <v>45103010</v>
      </c>
      <c r="K478" s="10" t="s">
        <v>846</v>
      </c>
    </row>
    <row r="479" spans="1:11" customFormat="1" ht="14.4" x14ac:dyDescent="0.3">
      <c r="A479" s="4" t="s">
        <v>1560</v>
      </c>
      <c r="B479" s="4">
        <v>210114</v>
      </c>
      <c r="C479" s="4" t="s">
        <v>582</v>
      </c>
      <c r="D479" s="4" t="s">
        <v>583</v>
      </c>
      <c r="E479" s="4" t="s">
        <v>1561</v>
      </c>
      <c r="F479" s="5" t="s">
        <v>845</v>
      </c>
      <c r="G479" s="6">
        <v>45101010</v>
      </c>
      <c r="H479" s="5" t="s">
        <v>1492</v>
      </c>
      <c r="I479" s="5" t="s">
        <v>845</v>
      </c>
      <c r="J479" s="9">
        <v>45103010</v>
      </c>
      <c r="K479" s="10" t="s">
        <v>846</v>
      </c>
    </row>
    <row r="480" spans="1:11" customFormat="1" ht="14.4" x14ac:dyDescent="0.3">
      <c r="A480" s="4" t="s">
        <v>1562</v>
      </c>
      <c r="B480" s="4">
        <v>30281</v>
      </c>
      <c r="C480" s="4" t="s">
        <v>603</v>
      </c>
      <c r="D480" s="4" t="s">
        <v>573</v>
      </c>
      <c r="E480" s="4" t="s">
        <v>1563</v>
      </c>
      <c r="F480" s="5" t="s">
        <v>845</v>
      </c>
      <c r="G480" s="6">
        <v>45101010</v>
      </c>
      <c r="H480" s="5" t="s">
        <v>1492</v>
      </c>
      <c r="I480" s="5" t="s">
        <v>845</v>
      </c>
      <c r="J480" s="9">
        <v>45103010</v>
      </c>
      <c r="K480" s="10" t="s">
        <v>846</v>
      </c>
    </row>
    <row r="481" spans="1:11" customFormat="1" ht="14.4" x14ac:dyDescent="0.3">
      <c r="A481" s="4" t="s">
        <v>1564</v>
      </c>
      <c r="B481" s="4">
        <v>814946</v>
      </c>
      <c r="C481" s="4" t="s">
        <v>603</v>
      </c>
      <c r="D481" s="4" t="s">
        <v>573</v>
      </c>
      <c r="E481" s="4" t="s">
        <v>1565</v>
      </c>
      <c r="F481" s="5" t="s">
        <v>845</v>
      </c>
      <c r="G481" s="6">
        <v>45101010</v>
      </c>
      <c r="H481" s="5" t="s">
        <v>1492</v>
      </c>
      <c r="I481" s="5" t="s">
        <v>845</v>
      </c>
      <c r="J481" s="9">
        <v>45103010</v>
      </c>
      <c r="K481" s="10" t="s">
        <v>846</v>
      </c>
    </row>
    <row r="482" spans="1:11" customFormat="1" ht="14.4" x14ac:dyDescent="0.3">
      <c r="A482" s="4" t="s">
        <v>1566</v>
      </c>
      <c r="B482" s="4">
        <v>813506</v>
      </c>
      <c r="C482" s="4" t="s">
        <v>603</v>
      </c>
      <c r="D482" s="4" t="s">
        <v>573</v>
      </c>
      <c r="E482" s="4" t="s">
        <v>1567</v>
      </c>
      <c r="F482" s="5" t="s">
        <v>845</v>
      </c>
      <c r="G482" s="6">
        <v>45101010</v>
      </c>
      <c r="H482" s="5" t="s">
        <v>1492</v>
      </c>
      <c r="I482" s="5" t="s">
        <v>845</v>
      </c>
      <c r="J482" s="9">
        <v>45103010</v>
      </c>
      <c r="K482" s="10" t="s">
        <v>846</v>
      </c>
    </row>
    <row r="483" spans="1:11" customFormat="1" ht="14.4" x14ac:dyDescent="0.3">
      <c r="A483" s="4" t="s">
        <v>1568</v>
      </c>
      <c r="B483" s="4">
        <v>280476</v>
      </c>
      <c r="C483" s="4" t="s">
        <v>603</v>
      </c>
      <c r="D483" s="4" t="s">
        <v>573</v>
      </c>
      <c r="E483" s="4" t="s">
        <v>1569</v>
      </c>
      <c r="F483" s="5" t="s">
        <v>845</v>
      </c>
      <c r="G483" s="6">
        <v>45101010</v>
      </c>
      <c r="H483" s="5" t="s">
        <v>1492</v>
      </c>
      <c r="I483" s="5" t="s">
        <v>845</v>
      </c>
      <c r="J483" s="9">
        <v>45103010</v>
      </c>
      <c r="K483" s="10" t="s">
        <v>846</v>
      </c>
    </row>
    <row r="484" spans="1:11" customFormat="1" ht="14.4" x14ac:dyDescent="0.3">
      <c r="A484" s="4" t="s">
        <v>1570</v>
      </c>
      <c r="B484" s="4">
        <v>483817</v>
      </c>
      <c r="C484" s="4" t="s">
        <v>568</v>
      </c>
      <c r="D484" s="4" t="s">
        <v>608</v>
      </c>
      <c r="E484" s="4" t="s">
        <v>1571</v>
      </c>
      <c r="F484" s="5" t="s">
        <v>845</v>
      </c>
      <c r="G484" s="6">
        <v>45101010</v>
      </c>
      <c r="H484" s="5" t="s">
        <v>1492</v>
      </c>
      <c r="I484" s="5" t="s">
        <v>845</v>
      </c>
      <c r="J484" s="9">
        <v>45103010</v>
      </c>
      <c r="K484" s="10" t="s">
        <v>846</v>
      </c>
    </row>
    <row r="485" spans="1:11" customFormat="1" ht="14.4" x14ac:dyDescent="0.3">
      <c r="A485" s="4" t="s">
        <v>255</v>
      </c>
      <c r="B485" s="4">
        <v>226599</v>
      </c>
      <c r="C485" s="4" t="s">
        <v>603</v>
      </c>
      <c r="D485" s="4" t="s">
        <v>627</v>
      </c>
      <c r="E485" s="4" t="s">
        <v>256</v>
      </c>
      <c r="F485" s="5" t="s">
        <v>845</v>
      </c>
      <c r="G485" s="6">
        <v>45101010</v>
      </c>
      <c r="H485" s="5" t="s">
        <v>1492</v>
      </c>
      <c r="I485" s="5" t="s">
        <v>845</v>
      </c>
      <c r="J485" s="9">
        <v>45103010</v>
      </c>
      <c r="K485" s="10" t="s">
        <v>846</v>
      </c>
    </row>
    <row r="486" spans="1:11" customFormat="1" ht="14.4" x14ac:dyDescent="0.3">
      <c r="A486" s="4" t="s">
        <v>1572</v>
      </c>
      <c r="B486" s="4">
        <v>37631</v>
      </c>
      <c r="C486" s="4" t="s">
        <v>621</v>
      </c>
      <c r="D486" s="4" t="s">
        <v>646</v>
      </c>
      <c r="E486" s="4" t="s">
        <v>1573</v>
      </c>
      <c r="F486" s="5" t="s">
        <v>845</v>
      </c>
      <c r="G486" s="6">
        <v>45101010</v>
      </c>
      <c r="H486" s="5" t="s">
        <v>1492</v>
      </c>
      <c r="I486" s="5" t="s">
        <v>845</v>
      </c>
      <c r="J486" s="9">
        <v>45103010</v>
      </c>
      <c r="K486" s="10" t="s">
        <v>846</v>
      </c>
    </row>
    <row r="487" spans="1:11" x14ac:dyDescent="0.25">
      <c r="A487" s="4" t="s">
        <v>86</v>
      </c>
      <c r="B487" s="4">
        <v>351362</v>
      </c>
      <c r="C487" s="4" t="s">
        <v>603</v>
      </c>
      <c r="D487" s="4" t="s">
        <v>573</v>
      </c>
      <c r="E487" s="4" t="s">
        <v>87</v>
      </c>
      <c r="F487" s="5" t="s">
        <v>845</v>
      </c>
      <c r="G487" s="6">
        <v>45101010</v>
      </c>
      <c r="H487" s="5" t="s">
        <v>1492</v>
      </c>
      <c r="I487" s="5" t="s">
        <v>845</v>
      </c>
      <c r="J487" s="9">
        <v>45103010</v>
      </c>
      <c r="K487" s="10" t="s">
        <v>846</v>
      </c>
    </row>
    <row r="488" spans="1:11" customFormat="1" ht="14.4" x14ac:dyDescent="0.3">
      <c r="A488" s="4" t="s">
        <v>1574</v>
      </c>
      <c r="B488" s="4">
        <v>37717</v>
      </c>
      <c r="C488" s="4" t="s">
        <v>562</v>
      </c>
      <c r="D488" s="4" t="s">
        <v>563</v>
      </c>
      <c r="E488" s="4" t="s">
        <v>1575</v>
      </c>
      <c r="F488" s="5" t="s">
        <v>845</v>
      </c>
      <c r="G488" s="6">
        <v>45101010</v>
      </c>
      <c r="H488" s="5" t="s">
        <v>1492</v>
      </c>
      <c r="I488" s="5" t="s">
        <v>845</v>
      </c>
      <c r="J488" s="9">
        <v>45103010</v>
      </c>
      <c r="K488" s="10" t="s">
        <v>846</v>
      </c>
    </row>
    <row r="489" spans="1:11" customFormat="1" ht="14.4" x14ac:dyDescent="0.3">
      <c r="A489" s="4" t="s">
        <v>1576</v>
      </c>
      <c r="B489" s="4">
        <v>352306</v>
      </c>
      <c r="C489" s="4" t="s">
        <v>603</v>
      </c>
      <c r="D489" s="4" t="s">
        <v>573</v>
      </c>
      <c r="E489" s="4" t="s">
        <v>1577</v>
      </c>
      <c r="F489" s="5" t="s">
        <v>845</v>
      </c>
      <c r="G489" s="6">
        <v>45101010</v>
      </c>
      <c r="H489" s="5" t="s">
        <v>1492</v>
      </c>
      <c r="I489" s="5" t="s">
        <v>845</v>
      </c>
      <c r="J489" s="9">
        <v>45103010</v>
      </c>
      <c r="K489" s="10" t="s">
        <v>846</v>
      </c>
    </row>
    <row r="490" spans="1:11" x14ac:dyDescent="0.25">
      <c r="A490" s="4" t="s">
        <v>115</v>
      </c>
      <c r="B490" s="4">
        <v>458982</v>
      </c>
      <c r="C490" s="4" t="s">
        <v>603</v>
      </c>
      <c r="D490" s="4" t="s">
        <v>573</v>
      </c>
      <c r="E490" s="4" t="s">
        <v>116</v>
      </c>
      <c r="F490" s="5" t="s">
        <v>845</v>
      </c>
      <c r="G490" s="6">
        <v>45101010</v>
      </c>
      <c r="H490" s="5" t="s">
        <v>1492</v>
      </c>
      <c r="I490" s="5" t="s">
        <v>845</v>
      </c>
      <c r="J490" s="9">
        <v>45103010</v>
      </c>
      <c r="K490" s="10" t="s">
        <v>846</v>
      </c>
    </row>
    <row r="491" spans="1:11" x14ac:dyDescent="0.25">
      <c r="A491" s="4" t="s">
        <v>1578</v>
      </c>
      <c r="B491" s="4">
        <v>346207</v>
      </c>
      <c r="C491" s="4" t="s">
        <v>562</v>
      </c>
      <c r="D491" s="4" t="s">
        <v>563</v>
      </c>
      <c r="E491" s="4" t="s">
        <v>1579</v>
      </c>
      <c r="F491" s="5" t="s">
        <v>845</v>
      </c>
      <c r="G491" s="6">
        <v>45101010</v>
      </c>
      <c r="H491" s="5" t="s">
        <v>1492</v>
      </c>
      <c r="I491" s="5" t="s">
        <v>845</v>
      </c>
      <c r="J491" s="9">
        <v>45103010</v>
      </c>
      <c r="K491" s="10" t="s">
        <v>846</v>
      </c>
    </row>
    <row r="492" spans="1:11" customFormat="1" ht="14.4" x14ac:dyDescent="0.3">
      <c r="A492" s="4" t="s">
        <v>1580</v>
      </c>
      <c r="B492" s="4">
        <v>43721</v>
      </c>
      <c r="C492" s="4" t="s">
        <v>562</v>
      </c>
      <c r="D492" s="4" t="s">
        <v>563</v>
      </c>
      <c r="E492" s="4" t="s">
        <v>1581</v>
      </c>
      <c r="F492" s="5" t="s">
        <v>845</v>
      </c>
      <c r="G492" s="6">
        <v>45101010</v>
      </c>
      <c r="H492" s="5" t="s">
        <v>1492</v>
      </c>
      <c r="I492" s="5" t="s">
        <v>845</v>
      </c>
      <c r="J492" s="9">
        <v>45103010</v>
      </c>
      <c r="K492" s="10" t="s">
        <v>846</v>
      </c>
    </row>
    <row r="493" spans="1:11" customFormat="1" ht="14.4" x14ac:dyDescent="0.3">
      <c r="A493" s="4" t="s">
        <v>140</v>
      </c>
      <c r="B493" s="4">
        <v>681067</v>
      </c>
      <c r="C493" s="4" t="s">
        <v>603</v>
      </c>
      <c r="D493" s="4" t="s">
        <v>627</v>
      </c>
      <c r="E493" s="4" t="s">
        <v>141</v>
      </c>
      <c r="F493" s="5" t="s">
        <v>845</v>
      </c>
      <c r="G493" s="6">
        <v>45101010</v>
      </c>
      <c r="H493" s="5" t="s">
        <v>1492</v>
      </c>
      <c r="I493" s="5" t="s">
        <v>845</v>
      </c>
      <c r="J493" s="9">
        <v>45103010</v>
      </c>
      <c r="K493" s="10" t="s">
        <v>846</v>
      </c>
    </row>
    <row r="494" spans="1:11" customFormat="1" ht="14.4" x14ac:dyDescent="0.3">
      <c r="A494" s="4" t="s">
        <v>1582</v>
      </c>
      <c r="B494" s="4">
        <v>710452</v>
      </c>
      <c r="C494" s="4" t="s">
        <v>568</v>
      </c>
      <c r="D494" s="4" t="s">
        <v>608</v>
      </c>
      <c r="E494" s="4" t="s">
        <v>1583</v>
      </c>
      <c r="F494" s="5" t="s">
        <v>845</v>
      </c>
      <c r="G494" s="6">
        <v>45101010</v>
      </c>
      <c r="H494" s="5" t="s">
        <v>1492</v>
      </c>
      <c r="I494" s="5" t="s">
        <v>845</v>
      </c>
      <c r="J494" s="9">
        <v>45103010</v>
      </c>
      <c r="K494" s="10" t="s">
        <v>846</v>
      </c>
    </row>
    <row r="495" spans="1:11" customFormat="1" ht="14.4" x14ac:dyDescent="0.3">
      <c r="A495" s="4" t="s">
        <v>1584</v>
      </c>
      <c r="B495" s="4">
        <v>42047</v>
      </c>
      <c r="C495" s="4" t="s">
        <v>603</v>
      </c>
      <c r="D495" s="4" t="s">
        <v>710</v>
      </c>
      <c r="E495" s="4" t="s">
        <v>1585</v>
      </c>
      <c r="F495" s="5" t="s">
        <v>845</v>
      </c>
      <c r="G495" s="6">
        <v>45101010</v>
      </c>
      <c r="H495" s="5" t="s">
        <v>1492</v>
      </c>
      <c r="I495" s="5" t="s">
        <v>845</v>
      </c>
      <c r="J495" s="9">
        <v>45103010</v>
      </c>
      <c r="K495" s="10" t="s">
        <v>846</v>
      </c>
    </row>
    <row r="496" spans="1:11" customFormat="1" ht="14.4" x14ac:dyDescent="0.3">
      <c r="A496" s="4" t="s">
        <v>1586</v>
      </c>
      <c r="B496" s="4">
        <v>40585</v>
      </c>
      <c r="C496" s="4" t="s">
        <v>603</v>
      </c>
      <c r="D496" s="4" t="s">
        <v>573</v>
      </c>
      <c r="E496" s="4" t="s">
        <v>1587</v>
      </c>
      <c r="F496" s="5" t="s">
        <v>845</v>
      </c>
      <c r="G496" s="6">
        <v>45101010</v>
      </c>
      <c r="H496" s="5" t="s">
        <v>1492</v>
      </c>
      <c r="I496" s="5" t="s">
        <v>845</v>
      </c>
      <c r="J496" s="9">
        <v>45103010</v>
      </c>
      <c r="K496" s="10" t="s">
        <v>846</v>
      </c>
    </row>
    <row r="497" spans="1:11" customFormat="1" ht="14.4" x14ac:dyDescent="0.3">
      <c r="A497" s="4" t="s">
        <v>1588</v>
      </c>
      <c r="B497" s="4">
        <v>763084</v>
      </c>
      <c r="C497" s="4" t="s">
        <v>655</v>
      </c>
      <c r="D497" s="4" t="s">
        <v>656</v>
      </c>
      <c r="E497" s="4" t="s">
        <v>1589</v>
      </c>
      <c r="F497" s="5" t="s">
        <v>845</v>
      </c>
      <c r="G497" s="6">
        <v>45101010</v>
      </c>
      <c r="H497" s="5" t="s">
        <v>1492</v>
      </c>
      <c r="I497" s="5" t="s">
        <v>845</v>
      </c>
      <c r="J497" s="9">
        <v>45103010</v>
      </c>
      <c r="K497" s="10" t="s">
        <v>846</v>
      </c>
    </row>
    <row r="498" spans="1:11" customFormat="1" ht="14.4" x14ac:dyDescent="0.3">
      <c r="A498" s="4" t="s">
        <v>1590</v>
      </c>
      <c r="B498" s="4">
        <v>355112</v>
      </c>
      <c r="C498" s="4" t="s">
        <v>582</v>
      </c>
      <c r="D498" s="4" t="s">
        <v>583</v>
      </c>
      <c r="E498" s="4" t="s">
        <v>913</v>
      </c>
      <c r="F498" s="5" t="s">
        <v>845</v>
      </c>
      <c r="G498" s="6">
        <v>45101010</v>
      </c>
      <c r="H498" s="5" t="s">
        <v>1492</v>
      </c>
      <c r="I498" s="5" t="s">
        <v>845</v>
      </c>
      <c r="J498" s="9">
        <v>45103010</v>
      </c>
      <c r="K498" s="10" t="s">
        <v>846</v>
      </c>
    </row>
    <row r="499" spans="1:11" customFormat="1" ht="14.4" x14ac:dyDescent="0.3">
      <c r="A499" s="4" t="s">
        <v>1591</v>
      </c>
      <c r="B499" s="4">
        <v>689777</v>
      </c>
      <c r="C499" s="4" t="s">
        <v>582</v>
      </c>
      <c r="D499" s="4" t="s">
        <v>583</v>
      </c>
      <c r="E499" s="4" t="s">
        <v>1592</v>
      </c>
      <c r="F499" s="5" t="s">
        <v>845</v>
      </c>
      <c r="G499" s="6">
        <v>45101010</v>
      </c>
      <c r="H499" s="5" t="s">
        <v>1492</v>
      </c>
      <c r="I499" s="5" t="s">
        <v>845</v>
      </c>
      <c r="J499" s="9">
        <v>45103010</v>
      </c>
      <c r="K499" s="10" t="s">
        <v>846</v>
      </c>
    </row>
    <row r="500" spans="1:11" customFormat="1" ht="14.4" x14ac:dyDescent="0.3">
      <c r="A500" s="4" t="s">
        <v>1593</v>
      </c>
      <c r="B500" s="4">
        <v>352303</v>
      </c>
      <c r="C500" s="4" t="s">
        <v>603</v>
      </c>
      <c r="D500" s="4" t="s">
        <v>710</v>
      </c>
      <c r="E500" s="4" t="s">
        <v>1594</v>
      </c>
      <c r="F500" s="5" t="s">
        <v>845</v>
      </c>
      <c r="G500" s="6">
        <v>45101010</v>
      </c>
      <c r="H500" s="5" t="s">
        <v>1492</v>
      </c>
      <c r="I500" s="5" t="s">
        <v>845</v>
      </c>
      <c r="J500" s="9">
        <v>45103010</v>
      </c>
      <c r="K500" s="10" t="s">
        <v>846</v>
      </c>
    </row>
    <row r="501" spans="1:11" customFormat="1" ht="14.4" x14ac:dyDescent="0.3">
      <c r="A501" s="4" t="s">
        <v>477</v>
      </c>
      <c r="B501" s="4">
        <v>28948</v>
      </c>
      <c r="C501" s="4" t="s">
        <v>603</v>
      </c>
      <c r="D501" s="4" t="s">
        <v>573</v>
      </c>
      <c r="E501" s="4" t="s">
        <v>478</v>
      </c>
      <c r="F501" s="5" t="s">
        <v>845</v>
      </c>
      <c r="G501" s="6">
        <v>45101010</v>
      </c>
      <c r="H501" s="5" t="s">
        <v>1492</v>
      </c>
      <c r="I501" s="5" t="s">
        <v>845</v>
      </c>
      <c r="J501" s="9">
        <v>45103010</v>
      </c>
      <c r="K501" s="10" t="s">
        <v>846</v>
      </c>
    </row>
    <row r="502" spans="1:11" customFormat="1" ht="14.4" x14ac:dyDescent="0.3">
      <c r="A502" s="4" t="s">
        <v>1595</v>
      </c>
      <c r="B502" s="4">
        <v>327682</v>
      </c>
      <c r="C502" s="4" t="s">
        <v>568</v>
      </c>
      <c r="D502" s="4" t="s">
        <v>608</v>
      </c>
      <c r="E502" s="4" t="s">
        <v>1596</v>
      </c>
      <c r="F502" s="5" t="s">
        <v>845</v>
      </c>
      <c r="G502" s="6">
        <v>45101010</v>
      </c>
      <c r="H502" s="5" t="s">
        <v>1492</v>
      </c>
      <c r="I502" s="5" t="s">
        <v>845</v>
      </c>
      <c r="J502" s="9">
        <v>45103010</v>
      </c>
      <c r="K502" s="10" t="s">
        <v>846</v>
      </c>
    </row>
    <row r="503" spans="1:11" customFormat="1" ht="14.4" x14ac:dyDescent="0.3">
      <c r="A503" s="4" t="s">
        <v>1597</v>
      </c>
      <c r="B503" s="4">
        <v>812746</v>
      </c>
      <c r="C503" s="4" t="s">
        <v>582</v>
      </c>
      <c r="D503" s="4" t="s">
        <v>583</v>
      </c>
      <c r="E503" s="4" t="s">
        <v>1598</v>
      </c>
      <c r="F503" s="5" t="s">
        <v>845</v>
      </c>
      <c r="G503" s="6">
        <v>45101010</v>
      </c>
      <c r="H503" s="5" t="s">
        <v>1492</v>
      </c>
      <c r="I503" s="5" t="s">
        <v>845</v>
      </c>
      <c r="J503" s="9">
        <v>45103010</v>
      </c>
      <c r="K503" s="10" t="s">
        <v>846</v>
      </c>
    </row>
    <row r="504" spans="1:11" customFormat="1" ht="14.4" x14ac:dyDescent="0.3">
      <c r="A504" s="4" t="s">
        <v>508</v>
      </c>
      <c r="B504" s="4">
        <v>30959</v>
      </c>
      <c r="C504" s="4" t="s">
        <v>603</v>
      </c>
      <c r="D504" s="4" t="s">
        <v>573</v>
      </c>
      <c r="E504" s="4" t="s">
        <v>509</v>
      </c>
      <c r="F504" s="5" t="s">
        <v>845</v>
      </c>
      <c r="G504" s="6">
        <v>45101010</v>
      </c>
      <c r="H504" s="5" t="s">
        <v>1492</v>
      </c>
      <c r="I504" s="5" t="s">
        <v>845</v>
      </c>
      <c r="J504" s="9">
        <v>45103010</v>
      </c>
      <c r="K504" s="10" t="s">
        <v>846</v>
      </c>
    </row>
    <row r="505" spans="1:11" customFormat="1" ht="14.4" x14ac:dyDescent="0.3">
      <c r="A505" s="4" t="s">
        <v>229</v>
      </c>
      <c r="B505" s="4">
        <v>209241</v>
      </c>
      <c r="C505" s="4" t="s">
        <v>603</v>
      </c>
      <c r="D505" s="4" t="s">
        <v>573</v>
      </c>
      <c r="E505" s="4" t="s">
        <v>230</v>
      </c>
      <c r="F505" s="5" t="s">
        <v>845</v>
      </c>
      <c r="G505" s="6">
        <v>45101010</v>
      </c>
      <c r="H505" s="5" t="s">
        <v>1492</v>
      </c>
      <c r="I505" s="5" t="s">
        <v>845</v>
      </c>
      <c r="J505" s="9">
        <v>45103010</v>
      </c>
      <c r="K505" s="10" t="s">
        <v>846</v>
      </c>
    </row>
    <row r="506" spans="1:11" customFormat="1" ht="14.4" x14ac:dyDescent="0.3">
      <c r="A506" s="4" t="s">
        <v>1599</v>
      </c>
      <c r="B506" s="4">
        <v>312680</v>
      </c>
      <c r="C506" s="4" t="s">
        <v>655</v>
      </c>
      <c r="D506" s="4" t="s">
        <v>656</v>
      </c>
      <c r="E506" s="4" t="s">
        <v>1600</v>
      </c>
      <c r="F506" s="5" t="s">
        <v>845</v>
      </c>
      <c r="G506" s="6">
        <v>45101010</v>
      </c>
      <c r="H506" s="5" t="s">
        <v>1492</v>
      </c>
      <c r="I506" s="5" t="s">
        <v>845</v>
      </c>
      <c r="J506" s="9">
        <v>45103010</v>
      </c>
      <c r="K506" s="10" t="s">
        <v>846</v>
      </c>
    </row>
    <row r="507" spans="1:11" customFormat="1" ht="14.4" x14ac:dyDescent="0.3">
      <c r="A507" s="4" t="s">
        <v>1601</v>
      </c>
      <c r="B507" s="4">
        <v>322034</v>
      </c>
      <c r="C507" s="4" t="s">
        <v>603</v>
      </c>
      <c r="D507" s="4" t="s">
        <v>573</v>
      </c>
      <c r="E507" s="4" t="s">
        <v>1602</v>
      </c>
      <c r="F507" s="5" t="s">
        <v>845</v>
      </c>
      <c r="G507" s="6">
        <v>45101010</v>
      </c>
      <c r="H507" s="5" t="s">
        <v>1492</v>
      </c>
      <c r="I507" s="5" t="s">
        <v>845</v>
      </c>
      <c r="J507" s="9">
        <v>45103010</v>
      </c>
      <c r="K507" s="10" t="s">
        <v>846</v>
      </c>
    </row>
    <row r="508" spans="1:11" customFormat="1" ht="14.4" x14ac:dyDescent="0.3">
      <c r="A508" s="4" t="s">
        <v>1603</v>
      </c>
      <c r="B508" s="4">
        <v>685042</v>
      </c>
      <c r="C508" s="4" t="s">
        <v>568</v>
      </c>
      <c r="D508" s="4" t="s">
        <v>608</v>
      </c>
      <c r="E508" s="4" t="s">
        <v>1604</v>
      </c>
      <c r="F508" s="5" t="s">
        <v>845</v>
      </c>
      <c r="G508" s="6">
        <v>45101010</v>
      </c>
      <c r="H508" s="5" t="s">
        <v>1492</v>
      </c>
      <c r="I508" s="5" t="s">
        <v>845</v>
      </c>
      <c r="J508" s="9">
        <v>45103010</v>
      </c>
      <c r="K508" s="10" t="s">
        <v>846</v>
      </c>
    </row>
    <row r="509" spans="1:11" customFormat="1" ht="14.4" x14ac:dyDescent="0.3">
      <c r="A509" s="4" t="s">
        <v>1605</v>
      </c>
      <c r="B509" s="4">
        <v>681122</v>
      </c>
      <c r="C509" s="4" t="s">
        <v>554</v>
      </c>
      <c r="D509" s="4" t="s">
        <v>573</v>
      </c>
      <c r="E509" s="4" t="s">
        <v>1606</v>
      </c>
      <c r="F509" s="5" t="s">
        <v>845</v>
      </c>
      <c r="G509" s="6">
        <v>45101010</v>
      </c>
      <c r="H509" s="5" t="s">
        <v>1492</v>
      </c>
      <c r="I509" s="5" t="s">
        <v>845</v>
      </c>
      <c r="J509" s="9">
        <v>45103010</v>
      </c>
      <c r="K509" s="10" t="s">
        <v>846</v>
      </c>
    </row>
    <row r="510" spans="1:11" customFormat="1" ht="14.4" x14ac:dyDescent="0.3">
      <c r="A510" s="4" t="s">
        <v>128</v>
      </c>
      <c r="B510" s="4">
        <v>487232</v>
      </c>
      <c r="C510" s="4" t="s">
        <v>603</v>
      </c>
      <c r="D510" s="4" t="s">
        <v>573</v>
      </c>
      <c r="E510" s="4" t="s">
        <v>129</v>
      </c>
      <c r="F510" s="5" t="s">
        <v>845</v>
      </c>
      <c r="G510" s="6">
        <v>45101010</v>
      </c>
      <c r="H510" s="5" t="s">
        <v>1492</v>
      </c>
      <c r="I510" s="5" t="s">
        <v>845</v>
      </c>
      <c r="J510" s="9">
        <v>45103010</v>
      </c>
      <c r="K510" s="10" t="s">
        <v>846</v>
      </c>
    </row>
    <row r="511" spans="1:11" customFormat="1" ht="14.4" x14ac:dyDescent="0.3">
      <c r="A511" s="4" t="s">
        <v>1607</v>
      </c>
      <c r="B511" s="4">
        <v>49741</v>
      </c>
      <c r="C511" s="4" t="s">
        <v>1280</v>
      </c>
      <c r="D511" s="4" t="s">
        <v>1281</v>
      </c>
      <c r="E511" s="4" t="s">
        <v>1608</v>
      </c>
      <c r="F511" s="5" t="s">
        <v>845</v>
      </c>
      <c r="G511" s="6">
        <v>45101010</v>
      </c>
      <c r="H511" s="5" t="s">
        <v>1492</v>
      </c>
      <c r="I511" s="5" t="s">
        <v>845</v>
      </c>
      <c r="J511" s="9">
        <v>45103010</v>
      </c>
      <c r="K511" s="10" t="s">
        <v>846</v>
      </c>
    </row>
    <row r="512" spans="1:11" customFormat="1" ht="14.4" x14ac:dyDescent="0.3">
      <c r="A512" s="4" t="s">
        <v>1609</v>
      </c>
      <c r="B512" s="4">
        <v>267378</v>
      </c>
      <c r="C512" s="4" t="s">
        <v>603</v>
      </c>
      <c r="D512" s="4" t="s">
        <v>573</v>
      </c>
      <c r="E512" s="4" t="s">
        <v>1610</v>
      </c>
      <c r="F512" s="5" t="s">
        <v>845</v>
      </c>
      <c r="G512" s="6">
        <v>45101010</v>
      </c>
      <c r="H512" s="5" t="s">
        <v>1492</v>
      </c>
      <c r="I512" s="5" t="s">
        <v>845</v>
      </c>
      <c r="J512" s="9">
        <v>45103010</v>
      </c>
      <c r="K512" s="10" t="s">
        <v>846</v>
      </c>
    </row>
    <row r="513" spans="1:11" customFormat="1" ht="14.4" x14ac:dyDescent="0.3">
      <c r="A513" s="4" t="s">
        <v>1611</v>
      </c>
      <c r="B513" s="4">
        <v>816293</v>
      </c>
      <c r="C513" s="4" t="s">
        <v>586</v>
      </c>
      <c r="D513" s="4" t="s">
        <v>587</v>
      </c>
      <c r="E513" s="4" t="s">
        <v>1612</v>
      </c>
      <c r="F513" s="5" t="s">
        <v>845</v>
      </c>
      <c r="G513" s="6">
        <v>45101010</v>
      </c>
      <c r="H513" s="5" t="s">
        <v>1492</v>
      </c>
      <c r="I513" s="5" t="s">
        <v>845</v>
      </c>
      <c r="J513" s="9">
        <v>45103010</v>
      </c>
      <c r="K513" s="10" t="s">
        <v>846</v>
      </c>
    </row>
    <row r="514" spans="1:11" x14ac:dyDescent="0.25">
      <c r="A514" s="4" t="s">
        <v>1613</v>
      </c>
      <c r="B514" s="4">
        <v>30933</v>
      </c>
      <c r="C514" s="4" t="s">
        <v>547</v>
      </c>
      <c r="D514" s="4" t="s">
        <v>548</v>
      </c>
      <c r="E514" s="4" t="s">
        <v>1614</v>
      </c>
      <c r="F514" s="5" t="s">
        <v>845</v>
      </c>
      <c r="G514" s="6">
        <v>45101010</v>
      </c>
      <c r="H514" s="5" t="s">
        <v>1492</v>
      </c>
      <c r="I514" s="5" t="s">
        <v>845</v>
      </c>
      <c r="J514" s="9">
        <v>45103010</v>
      </c>
      <c r="K514" s="10" t="s">
        <v>846</v>
      </c>
    </row>
    <row r="515" spans="1:11" customFormat="1" ht="14.4" x14ac:dyDescent="0.3">
      <c r="A515" s="4" t="s">
        <v>1615</v>
      </c>
      <c r="B515" s="4">
        <v>464607</v>
      </c>
      <c r="C515" s="4" t="s">
        <v>582</v>
      </c>
      <c r="D515" s="4" t="s">
        <v>583</v>
      </c>
      <c r="E515" s="4" t="s">
        <v>1616</v>
      </c>
      <c r="F515" s="5" t="s">
        <v>845</v>
      </c>
      <c r="G515" s="6">
        <v>45101010</v>
      </c>
      <c r="H515" s="5" t="s">
        <v>1492</v>
      </c>
      <c r="I515" s="5" t="s">
        <v>845</v>
      </c>
      <c r="J515" s="9">
        <v>45103010</v>
      </c>
      <c r="K515" s="10" t="s">
        <v>846</v>
      </c>
    </row>
    <row r="516" spans="1:11" customFormat="1" ht="14.4" x14ac:dyDescent="0.3">
      <c r="A516" s="4" t="s">
        <v>117</v>
      </c>
      <c r="B516" s="4">
        <v>459022</v>
      </c>
      <c r="C516" s="4" t="s">
        <v>603</v>
      </c>
      <c r="D516" s="4" t="s">
        <v>627</v>
      </c>
      <c r="E516" s="4" t="s">
        <v>118</v>
      </c>
      <c r="F516" s="5" t="s">
        <v>845</v>
      </c>
      <c r="G516" s="6">
        <v>45101010</v>
      </c>
      <c r="H516" s="5" t="s">
        <v>1492</v>
      </c>
      <c r="I516" s="5" t="s">
        <v>845</v>
      </c>
      <c r="J516" s="9">
        <v>45103010</v>
      </c>
      <c r="K516" s="10" t="s">
        <v>846</v>
      </c>
    </row>
    <row r="517" spans="1:11" customFormat="1" ht="14.4" x14ac:dyDescent="0.3">
      <c r="A517" s="4" t="s">
        <v>161</v>
      </c>
      <c r="B517" s="4">
        <v>710252</v>
      </c>
      <c r="C517" s="4" t="s">
        <v>603</v>
      </c>
      <c r="D517" s="4" t="s">
        <v>573</v>
      </c>
      <c r="E517" s="4" t="s">
        <v>162</v>
      </c>
      <c r="F517" s="5" t="s">
        <v>845</v>
      </c>
      <c r="G517" s="6">
        <v>45101010</v>
      </c>
      <c r="H517" s="5" t="s">
        <v>1492</v>
      </c>
      <c r="I517" s="5" t="s">
        <v>845</v>
      </c>
      <c r="J517" s="9">
        <v>45103010</v>
      </c>
      <c r="K517" s="10" t="s">
        <v>846</v>
      </c>
    </row>
    <row r="518" spans="1:11" customFormat="1" ht="14.4" x14ac:dyDescent="0.3">
      <c r="A518" s="4" t="s">
        <v>1617</v>
      </c>
      <c r="B518" s="4">
        <v>815907</v>
      </c>
      <c r="C518" s="4" t="s">
        <v>582</v>
      </c>
      <c r="D518" s="4" t="s">
        <v>583</v>
      </c>
      <c r="E518" s="4" t="s">
        <v>1618</v>
      </c>
      <c r="F518" s="5" t="s">
        <v>845</v>
      </c>
      <c r="G518" s="6">
        <v>45101010</v>
      </c>
      <c r="H518" s="5" t="s">
        <v>1492</v>
      </c>
      <c r="I518" s="5" t="s">
        <v>845</v>
      </c>
      <c r="J518" s="9">
        <v>45103010</v>
      </c>
      <c r="K518" s="10" t="s">
        <v>846</v>
      </c>
    </row>
    <row r="519" spans="1:11" customFormat="1" ht="14.4" x14ac:dyDescent="0.3">
      <c r="A519" s="4" t="s">
        <v>1619</v>
      </c>
      <c r="B519" s="4">
        <v>43445</v>
      </c>
      <c r="C519" s="4" t="s">
        <v>582</v>
      </c>
      <c r="D519" s="4" t="s">
        <v>583</v>
      </c>
      <c r="E519" s="4" t="s">
        <v>1620</v>
      </c>
      <c r="F519" s="5" t="s">
        <v>845</v>
      </c>
      <c r="G519" s="6">
        <v>45101010</v>
      </c>
      <c r="H519" s="5" t="s">
        <v>1492</v>
      </c>
      <c r="I519" s="5" t="s">
        <v>845</v>
      </c>
      <c r="J519" s="9">
        <v>45103010</v>
      </c>
      <c r="K519" s="10" t="s">
        <v>846</v>
      </c>
    </row>
    <row r="520" spans="1:11" customFormat="1" ht="14.4" x14ac:dyDescent="0.3">
      <c r="A520" s="4" t="s">
        <v>80</v>
      </c>
      <c r="B520" s="4">
        <v>351190</v>
      </c>
      <c r="C520" s="4" t="s">
        <v>603</v>
      </c>
      <c r="D520" s="4" t="s">
        <v>627</v>
      </c>
      <c r="E520" s="4" t="s">
        <v>81</v>
      </c>
      <c r="F520" s="5" t="s">
        <v>845</v>
      </c>
      <c r="G520" s="6">
        <v>45101010</v>
      </c>
      <c r="H520" s="5" t="s">
        <v>1492</v>
      </c>
      <c r="I520" s="5" t="s">
        <v>845</v>
      </c>
      <c r="J520" s="9">
        <v>45103010</v>
      </c>
      <c r="K520" s="10" t="s">
        <v>846</v>
      </c>
    </row>
    <row r="521" spans="1:11" customFormat="1" ht="14.4" x14ac:dyDescent="0.3">
      <c r="A521" s="4" t="s">
        <v>1621</v>
      </c>
      <c r="B521" s="4">
        <v>346277</v>
      </c>
      <c r="C521" s="4" t="s">
        <v>572</v>
      </c>
      <c r="D521" s="4" t="s">
        <v>600</v>
      </c>
      <c r="E521" s="4" t="s">
        <v>1622</v>
      </c>
      <c r="F521" s="5" t="s">
        <v>845</v>
      </c>
      <c r="G521" s="6">
        <v>45101010</v>
      </c>
      <c r="H521" s="5" t="s">
        <v>1492</v>
      </c>
      <c r="I521" s="5" t="s">
        <v>845</v>
      </c>
      <c r="J521" s="9">
        <v>45103010</v>
      </c>
      <c r="K521" s="10" t="s">
        <v>846</v>
      </c>
    </row>
    <row r="522" spans="1:11" customFormat="1" ht="14.4" x14ac:dyDescent="0.3">
      <c r="A522" s="4" t="s">
        <v>1623</v>
      </c>
      <c r="B522" s="4">
        <v>26473</v>
      </c>
      <c r="C522" s="4" t="s">
        <v>603</v>
      </c>
      <c r="D522" s="4" t="s">
        <v>573</v>
      </c>
      <c r="E522" s="4" t="s">
        <v>1624</v>
      </c>
      <c r="F522" s="5" t="s">
        <v>845</v>
      </c>
      <c r="G522" s="6">
        <v>45101010</v>
      </c>
      <c r="H522" s="5" t="s">
        <v>1492</v>
      </c>
      <c r="I522" s="5" t="s">
        <v>845</v>
      </c>
      <c r="J522" s="9">
        <v>45103010</v>
      </c>
      <c r="K522" s="10" t="s">
        <v>846</v>
      </c>
    </row>
    <row r="523" spans="1:11" customFormat="1" ht="14.4" x14ac:dyDescent="0.3">
      <c r="A523" s="4" t="s">
        <v>1625</v>
      </c>
      <c r="B523" s="4">
        <v>705042</v>
      </c>
      <c r="C523" s="4" t="s">
        <v>562</v>
      </c>
      <c r="D523" s="4" t="s">
        <v>563</v>
      </c>
      <c r="E523" s="4" t="s">
        <v>1626</v>
      </c>
      <c r="F523" s="5" t="s">
        <v>845</v>
      </c>
      <c r="G523" s="6">
        <v>45101010</v>
      </c>
      <c r="H523" s="5" t="s">
        <v>1492</v>
      </c>
      <c r="I523" s="5" t="s">
        <v>845</v>
      </c>
      <c r="J523" s="9">
        <v>45103010</v>
      </c>
      <c r="K523" s="10" t="s">
        <v>846</v>
      </c>
    </row>
    <row r="524" spans="1:11" x14ac:dyDescent="0.25">
      <c r="A524" s="4" t="s">
        <v>1627</v>
      </c>
      <c r="B524" s="4">
        <v>16462</v>
      </c>
      <c r="C524" s="4" t="s">
        <v>554</v>
      </c>
      <c r="D524" s="4" t="s">
        <v>555</v>
      </c>
      <c r="E524" s="4" t="s">
        <v>1628</v>
      </c>
      <c r="F524" s="5" t="s">
        <v>845</v>
      </c>
      <c r="G524" s="6">
        <v>45101010</v>
      </c>
      <c r="H524" s="5" t="s">
        <v>1492</v>
      </c>
      <c r="I524" s="5" t="s">
        <v>845</v>
      </c>
      <c r="J524" s="9">
        <v>45103010</v>
      </c>
      <c r="K524" s="10" t="s">
        <v>846</v>
      </c>
    </row>
    <row r="525" spans="1:11" x14ac:dyDescent="0.25">
      <c r="A525" s="4" t="s">
        <v>1629</v>
      </c>
      <c r="B525" s="4">
        <v>34870</v>
      </c>
      <c r="C525" s="4" t="s">
        <v>562</v>
      </c>
      <c r="D525" s="4" t="s">
        <v>563</v>
      </c>
      <c r="E525" s="4" t="s">
        <v>1630</v>
      </c>
      <c r="F525" s="5" t="s">
        <v>845</v>
      </c>
      <c r="G525" s="6">
        <v>45101010</v>
      </c>
      <c r="H525" s="5" t="s">
        <v>1492</v>
      </c>
      <c r="I525" s="5" t="s">
        <v>845</v>
      </c>
      <c r="J525" s="9">
        <v>45103010</v>
      </c>
      <c r="K525" s="10" t="s">
        <v>846</v>
      </c>
    </row>
    <row r="526" spans="1:11" customFormat="1" ht="14.4" x14ac:dyDescent="0.3">
      <c r="A526" s="4" t="s">
        <v>1631</v>
      </c>
      <c r="B526" s="4">
        <v>31799</v>
      </c>
      <c r="C526" s="4" t="s">
        <v>621</v>
      </c>
      <c r="D526" s="4" t="s">
        <v>646</v>
      </c>
      <c r="E526" s="4" t="s">
        <v>1632</v>
      </c>
      <c r="F526" s="5" t="s">
        <v>845</v>
      </c>
      <c r="G526" s="6">
        <v>45101010</v>
      </c>
      <c r="H526" s="5" t="s">
        <v>1492</v>
      </c>
      <c r="I526" s="5" t="s">
        <v>845</v>
      </c>
      <c r="J526" s="9">
        <v>45103010</v>
      </c>
      <c r="K526" s="10" t="s">
        <v>846</v>
      </c>
    </row>
    <row r="527" spans="1:11" customFormat="1" ht="14.4" x14ac:dyDescent="0.3">
      <c r="A527" s="4" t="s">
        <v>1633</v>
      </c>
      <c r="B527" s="4">
        <v>786619</v>
      </c>
      <c r="C527" s="4" t="s">
        <v>603</v>
      </c>
      <c r="D527" s="4" t="s">
        <v>627</v>
      </c>
      <c r="E527" s="4" t="s">
        <v>1634</v>
      </c>
      <c r="F527" s="5" t="s">
        <v>845</v>
      </c>
      <c r="G527" s="6">
        <v>45101010</v>
      </c>
      <c r="H527" s="5" t="s">
        <v>1492</v>
      </c>
      <c r="I527" s="5" t="s">
        <v>845</v>
      </c>
      <c r="J527" s="9">
        <v>45103010</v>
      </c>
      <c r="K527" s="10" t="s">
        <v>846</v>
      </c>
    </row>
    <row r="528" spans="1:11" customFormat="1" ht="14.4" x14ac:dyDescent="0.3">
      <c r="A528" s="4" t="s">
        <v>1635</v>
      </c>
      <c r="B528" s="4">
        <v>358467</v>
      </c>
      <c r="C528" s="4" t="s">
        <v>757</v>
      </c>
      <c r="D528" s="4" t="s">
        <v>758</v>
      </c>
      <c r="E528" s="4" t="s">
        <v>1636</v>
      </c>
      <c r="F528" s="5" t="s">
        <v>845</v>
      </c>
      <c r="G528" s="6">
        <v>45101010</v>
      </c>
      <c r="H528" s="5" t="s">
        <v>1492</v>
      </c>
      <c r="I528" s="5" t="s">
        <v>845</v>
      </c>
      <c r="J528" s="9">
        <v>45103010</v>
      </c>
      <c r="K528" s="10" t="s">
        <v>846</v>
      </c>
    </row>
    <row r="529" spans="1:11" customFormat="1" ht="14.4" x14ac:dyDescent="0.3">
      <c r="A529" s="4" t="s">
        <v>1637</v>
      </c>
      <c r="B529" s="4">
        <v>300246</v>
      </c>
      <c r="C529" s="4" t="s">
        <v>572</v>
      </c>
      <c r="D529" s="4" t="s">
        <v>573</v>
      </c>
      <c r="E529" s="4" t="s">
        <v>1638</v>
      </c>
      <c r="F529" s="5" t="s">
        <v>845</v>
      </c>
      <c r="G529" s="6">
        <v>45101010</v>
      </c>
      <c r="H529" s="5" t="s">
        <v>1492</v>
      </c>
      <c r="I529" s="5" t="s">
        <v>845</v>
      </c>
      <c r="J529" s="9">
        <v>45103010</v>
      </c>
      <c r="K529" s="10" t="s">
        <v>846</v>
      </c>
    </row>
    <row r="530" spans="1:11" customFormat="1" ht="14.4" x14ac:dyDescent="0.3">
      <c r="A530" s="4" t="s">
        <v>1639</v>
      </c>
      <c r="B530" s="4">
        <v>346404</v>
      </c>
      <c r="C530" s="4" t="s">
        <v>603</v>
      </c>
      <c r="D530" s="4" t="s">
        <v>573</v>
      </c>
      <c r="E530" s="4" t="s">
        <v>1640</v>
      </c>
      <c r="F530" s="5" t="s">
        <v>845</v>
      </c>
      <c r="G530" s="6">
        <v>45101010</v>
      </c>
      <c r="H530" s="5" t="s">
        <v>1492</v>
      </c>
      <c r="I530" s="5" t="s">
        <v>845</v>
      </c>
      <c r="J530" s="9">
        <v>45103010</v>
      </c>
      <c r="K530" s="10" t="s">
        <v>846</v>
      </c>
    </row>
    <row r="531" spans="1:11" customFormat="1" ht="14.4" x14ac:dyDescent="0.3">
      <c r="A531" s="4" t="s">
        <v>1641</v>
      </c>
      <c r="B531" s="4">
        <v>752240</v>
      </c>
      <c r="C531" s="4" t="s">
        <v>603</v>
      </c>
      <c r="D531" s="4" t="s">
        <v>573</v>
      </c>
      <c r="E531" s="4" t="s">
        <v>1642</v>
      </c>
      <c r="F531" s="5" t="s">
        <v>845</v>
      </c>
      <c r="G531" s="6">
        <v>45101010</v>
      </c>
      <c r="H531" s="5" t="s">
        <v>1492</v>
      </c>
      <c r="I531" s="5" t="s">
        <v>845</v>
      </c>
      <c r="J531" s="9">
        <v>45103010</v>
      </c>
      <c r="K531" s="10" t="s">
        <v>846</v>
      </c>
    </row>
    <row r="532" spans="1:11" customFormat="1" ht="14.4" x14ac:dyDescent="0.3">
      <c r="A532" s="4" t="s">
        <v>1643</v>
      </c>
      <c r="B532" s="4">
        <v>358472</v>
      </c>
      <c r="C532" s="4" t="s">
        <v>757</v>
      </c>
      <c r="D532" s="4" t="s">
        <v>758</v>
      </c>
      <c r="E532" s="4" t="s">
        <v>1644</v>
      </c>
      <c r="F532" s="5" t="s">
        <v>845</v>
      </c>
      <c r="G532" s="6">
        <v>45101010</v>
      </c>
      <c r="H532" s="5" t="s">
        <v>1492</v>
      </c>
      <c r="I532" s="5" t="s">
        <v>845</v>
      </c>
      <c r="J532" s="9">
        <v>45103010</v>
      </c>
      <c r="K532" s="10" t="s">
        <v>846</v>
      </c>
    </row>
    <row r="533" spans="1:11" customFormat="1" ht="14.4" x14ac:dyDescent="0.3">
      <c r="A533" s="4" t="s">
        <v>1645</v>
      </c>
      <c r="B533" s="4">
        <v>44468</v>
      </c>
      <c r="C533" s="4" t="s">
        <v>568</v>
      </c>
      <c r="D533" s="4" t="s">
        <v>569</v>
      </c>
      <c r="E533" s="4" t="s">
        <v>1646</v>
      </c>
      <c r="F533" s="5" t="s">
        <v>845</v>
      </c>
      <c r="G533" s="6">
        <v>45101010</v>
      </c>
      <c r="H533" s="5" t="s">
        <v>1492</v>
      </c>
      <c r="I533" s="5" t="s">
        <v>845</v>
      </c>
      <c r="J533" s="9">
        <v>45103010</v>
      </c>
      <c r="K533" s="10" t="s">
        <v>846</v>
      </c>
    </row>
    <row r="534" spans="1:11" customFormat="1" ht="14.4" x14ac:dyDescent="0.3">
      <c r="A534" s="4" t="s">
        <v>514</v>
      </c>
      <c r="B534" s="4">
        <v>219180</v>
      </c>
      <c r="C534" s="4" t="s">
        <v>603</v>
      </c>
      <c r="D534" s="4" t="s">
        <v>573</v>
      </c>
      <c r="E534" s="4" t="s">
        <v>515</v>
      </c>
      <c r="F534" s="5" t="s">
        <v>845</v>
      </c>
      <c r="G534" s="6">
        <v>45101010</v>
      </c>
      <c r="H534" s="5" t="s">
        <v>1492</v>
      </c>
      <c r="I534" s="5" t="s">
        <v>845</v>
      </c>
      <c r="J534" s="9">
        <v>45103010</v>
      </c>
      <c r="K534" s="10" t="s">
        <v>846</v>
      </c>
    </row>
    <row r="535" spans="1:11" customFormat="1" ht="14.4" x14ac:dyDescent="0.3">
      <c r="A535" s="4" t="s">
        <v>1647</v>
      </c>
      <c r="B535" s="4">
        <v>32194</v>
      </c>
      <c r="C535" s="4" t="s">
        <v>603</v>
      </c>
      <c r="D535" s="4" t="s">
        <v>573</v>
      </c>
      <c r="E535" s="4" t="s">
        <v>1648</v>
      </c>
      <c r="F535" s="5" t="s">
        <v>845</v>
      </c>
      <c r="G535" s="6">
        <v>45101010</v>
      </c>
      <c r="H535" s="5" t="s">
        <v>1492</v>
      </c>
      <c r="I535" s="5" t="s">
        <v>845</v>
      </c>
      <c r="J535" s="9">
        <v>45103010</v>
      </c>
      <c r="K535" s="10" t="s">
        <v>846</v>
      </c>
    </row>
    <row r="536" spans="1:11" customFormat="1" ht="14.4" x14ac:dyDescent="0.3">
      <c r="A536" s="4" t="s">
        <v>1649</v>
      </c>
      <c r="B536" s="4">
        <v>284607</v>
      </c>
      <c r="C536" s="4" t="s">
        <v>603</v>
      </c>
      <c r="D536" s="4" t="s">
        <v>573</v>
      </c>
      <c r="E536" s="4" t="s">
        <v>1650</v>
      </c>
      <c r="F536" s="5" t="s">
        <v>845</v>
      </c>
      <c r="G536" s="6">
        <v>45101010</v>
      </c>
      <c r="H536" s="5" t="s">
        <v>1492</v>
      </c>
      <c r="I536" s="5" t="s">
        <v>845</v>
      </c>
      <c r="J536" s="9">
        <v>45103010</v>
      </c>
      <c r="K536" s="10" t="s">
        <v>846</v>
      </c>
    </row>
    <row r="537" spans="1:11" customFormat="1" ht="14.4" x14ac:dyDescent="0.3">
      <c r="A537" s="4" t="s">
        <v>1651</v>
      </c>
      <c r="B537" s="4">
        <v>745597</v>
      </c>
      <c r="C537" s="4" t="s">
        <v>562</v>
      </c>
      <c r="D537" s="4" t="s">
        <v>563</v>
      </c>
      <c r="E537" s="4" t="s">
        <v>1652</v>
      </c>
      <c r="F537" s="5" t="s">
        <v>845</v>
      </c>
      <c r="G537" s="6">
        <v>45101010</v>
      </c>
      <c r="H537" s="5" t="s">
        <v>1492</v>
      </c>
      <c r="I537" s="5" t="s">
        <v>845</v>
      </c>
      <c r="J537" s="9">
        <v>45103010</v>
      </c>
      <c r="K537" s="10" t="s">
        <v>846</v>
      </c>
    </row>
    <row r="538" spans="1:11" customFormat="1" ht="14.4" x14ac:dyDescent="0.3">
      <c r="A538" s="4" t="s">
        <v>1653</v>
      </c>
      <c r="B538" s="4">
        <v>38834</v>
      </c>
      <c r="C538" s="4" t="s">
        <v>572</v>
      </c>
      <c r="D538" s="4" t="s">
        <v>600</v>
      </c>
      <c r="E538" s="4" t="s">
        <v>1654</v>
      </c>
      <c r="F538" s="5" t="s">
        <v>845</v>
      </c>
      <c r="G538" s="6">
        <v>45101010</v>
      </c>
      <c r="H538" s="5" t="s">
        <v>1492</v>
      </c>
      <c r="I538" s="5" t="s">
        <v>845</v>
      </c>
      <c r="J538" s="9">
        <v>45103010</v>
      </c>
      <c r="K538" s="10" t="s">
        <v>846</v>
      </c>
    </row>
    <row r="539" spans="1:11" customFormat="1" ht="14.4" x14ac:dyDescent="0.3">
      <c r="A539" s="4" t="s">
        <v>1655</v>
      </c>
      <c r="B539" s="4">
        <v>324625</v>
      </c>
      <c r="C539" s="4" t="s">
        <v>603</v>
      </c>
      <c r="D539" s="4" t="s">
        <v>627</v>
      </c>
      <c r="E539" s="4" t="s">
        <v>1656</v>
      </c>
      <c r="F539" s="5" t="s">
        <v>845</v>
      </c>
      <c r="G539" s="6">
        <v>45101010</v>
      </c>
      <c r="H539" s="5" t="s">
        <v>1492</v>
      </c>
      <c r="I539" s="5" t="s">
        <v>845</v>
      </c>
      <c r="J539" s="9">
        <v>45103010</v>
      </c>
      <c r="K539" s="10" t="s">
        <v>846</v>
      </c>
    </row>
    <row r="540" spans="1:11" customFormat="1" ht="14.4" x14ac:dyDescent="0.3">
      <c r="A540" s="4" t="s">
        <v>157</v>
      </c>
      <c r="B540" s="4">
        <v>709647</v>
      </c>
      <c r="C540" s="4" t="s">
        <v>603</v>
      </c>
      <c r="D540" s="4" t="s">
        <v>573</v>
      </c>
      <c r="E540" s="4" t="s">
        <v>158</v>
      </c>
      <c r="F540" s="5" t="s">
        <v>845</v>
      </c>
      <c r="G540" s="6">
        <v>45101010</v>
      </c>
      <c r="H540" s="5" t="s">
        <v>1492</v>
      </c>
      <c r="I540" s="5" t="s">
        <v>845</v>
      </c>
      <c r="J540" s="9">
        <v>45103010</v>
      </c>
      <c r="K540" s="10" t="s">
        <v>846</v>
      </c>
    </row>
    <row r="541" spans="1:11" customFormat="1" ht="14.4" x14ac:dyDescent="0.3">
      <c r="A541" s="4" t="s">
        <v>1657</v>
      </c>
      <c r="B541" s="4">
        <v>757120</v>
      </c>
      <c r="C541" s="4" t="s">
        <v>603</v>
      </c>
      <c r="D541" s="4" t="s">
        <v>573</v>
      </c>
      <c r="E541" s="4" t="s">
        <v>1658</v>
      </c>
      <c r="F541" s="5" t="s">
        <v>845</v>
      </c>
      <c r="G541" s="6">
        <v>45101010</v>
      </c>
      <c r="H541" s="5" t="s">
        <v>1492</v>
      </c>
      <c r="I541" s="5" t="s">
        <v>845</v>
      </c>
      <c r="J541" s="9">
        <v>45103010</v>
      </c>
      <c r="K541" s="10" t="s">
        <v>846</v>
      </c>
    </row>
    <row r="542" spans="1:11" customFormat="1" ht="14.4" x14ac:dyDescent="0.3">
      <c r="A542" s="4" t="s">
        <v>1659</v>
      </c>
      <c r="B542" s="4">
        <v>757546</v>
      </c>
      <c r="C542" s="4" t="s">
        <v>603</v>
      </c>
      <c r="D542" s="4" t="s">
        <v>608</v>
      </c>
      <c r="E542" s="4" t="s">
        <v>1660</v>
      </c>
      <c r="F542" s="5" t="s">
        <v>845</v>
      </c>
      <c r="G542" s="6">
        <v>45101010</v>
      </c>
      <c r="H542" s="5" t="s">
        <v>1492</v>
      </c>
      <c r="I542" s="5" t="s">
        <v>845</v>
      </c>
      <c r="J542" s="9">
        <v>45103010</v>
      </c>
      <c r="K542" s="10" t="s">
        <v>846</v>
      </c>
    </row>
    <row r="543" spans="1:11" x14ac:dyDescent="0.25">
      <c r="A543" s="4" t="s">
        <v>1661</v>
      </c>
      <c r="B543" s="4">
        <v>794488</v>
      </c>
      <c r="C543" s="4" t="s">
        <v>568</v>
      </c>
      <c r="D543" s="4" t="s">
        <v>608</v>
      </c>
      <c r="E543" s="4" t="s">
        <v>1662</v>
      </c>
      <c r="F543" s="5" t="s">
        <v>845</v>
      </c>
      <c r="G543" s="6">
        <v>45101010</v>
      </c>
      <c r="H543" s="5" t="s">
        <v>1492</v>
      </c>
      <c r="I543" s="5" t="s">
        <v>845</v>
      </c>
      <c r="J543" s="9">
        <v>45103010</v>
      </c>
      <c r="K543" s="10" t="s">
        <v>846</v>
      </c>
    </row>
    <row r="544" spans="1:11" x14ac:dyDescent="0.25">
      <c r="A544" s="4" t="s">
        <v>1663</v>
      </c>
      <c r="B544" s="4">
        <v>44000</v>
      </c>
      <c r="C544" s="4" t="s">
        <v>562</v>
      </c>
      <c r="D544" s="4" t="s">
        <v>563</v>
      </c>
      <c r="E544" s="4" t="s">
        <v>1664</v>
      </c>
      <c r="F544" s="5" t="s">
        <v>845</v>
      </c>
      <c r="G544" s="6">
        <v>45101010</v>
      </c>
      <c r="H544" s="5" t="s">
        <v>1492</v>
      </c>
      <c r="I544" s="5" t="s">
        <v>845</v>
      </c>
      <c r="J544" s="9">
        <v>45103010</v>
      </c>
      <c r="K544" s="10" t="s">
        <v>846</v>
      </c>
    </row>
    <row r="545" spans="1:11" customFormat="1" ht="14.4" x14ac:dyDescent="0.3">
      <c r="A545" s="4" t="s">
        <v>1665</v>
      </c>
      <c r="B545" s="4">
        <v>746539</v>
      </c>
      <c r="C545" s="4" t="s">
        <v>603</v>
      </c>
      <c r="D545" s="4" t="s">
        <v>583</v>
      </c>
      <c r="E545" s="4" t="s">
        <v>1666</v>
      </c>
      <c r="F545" s="5" t="s">
        <v>845</v>
      </c>
      <c r="G545" s="6">
        <v>45101010</v>
      </c>
      <c r="H545" s="5" t="s">
        <v>1492</v>
      </c>
      <c r="I545" s="5" t="s">
        <v>845</v>
      </c>
      <c r="J545" s="9">
        <v>45103010</v>
      </c>
      <c r="K545" s="10" t="s">
        <v>846</v>
      </c>
    </row>
    <row r="546" spans="1:11" customFormat="1" ht="14.4" x14ac:dyDescent="0.3">
      <c r="A546" s="4" t="s">
        <v>1667</v>
      </c>
      <c r="B546" s="4">
        <v>464532</v>
      </c>
      <c r="C546" s="4" t="s">
        <v>582</v>
      </c>
      <c r="D546" s="4" t="s">
        <v>583</v>
      </c>
      <c r="E546" s="4" t="s">
        <v>1668</v>
      </c>
      <c r="F546" s="5" t="s">
        <v>845</v>
      </c>
      <c r="G546" s="6">
        <v>45101010</v>
      </c>
      <c r="H546" s="5" t="s">
        <v>1492</v>
      </c>
      <c r="I546" s="5" t="s">
        <v>845</v>
      </c>
      <c r="J546" s="9">
        <v>45103010</v>
      </c>
      <c r="K546" s="10" t="s">
        <v>846</v>
      </c>
    </row>
    <row r="547" spans="1:11" customFormat="1" ht="14.4" x14ac:dyDescent="0.3">
      <c r="A547" s="4" t="s">
        <v>1669</v>
      </c>
      <c r="B547" s="4">
        <v>749676</v>
      </c>
      <c r="C547" s="4" t="s">
        <v>603</v>
      </c>
      <c r="D547" s="4" t="s">
        <v>573</v>
      </c>
      <c r="E547" s="4" t="s">
        <v>1670</v>
      </c>
      <c r="F547" s="5" t="s">
        <v>845</v>
      </c>
      <c r="G547" s="6">
        <v>45101010</v>
      </c>
      <c r="H547" s="5" t="s">
        <v>1492</v>
      </c>
      <c r="I547" s="5" t="s">
        <v>845</v>
      </c>
      <c r="J547" s="9">
        <v>45103010</v>
      </c>
      <c r="K547" s="10" t="s">
        <v>846</v>
      </c>
    </row>
    <row r="548" spans="1:11" customFormat="1" ht="14.4" x14ac:dyDescent="0.3">
      <c r="A548" s="4" t="s">
        <v>1671</v>
      </c>
      <c r="B548" s="4">
        <v>807414</v>
      </c>
      <c r="C548" s="4" t="s">
        <v>596</v>
      </c>
      <c r="D548" s="4" t="s">
        <v>597</v>
      </c>
      <c r="E548" s="4" t="s">
        <v>1672</v>
      </c>
      <c r="F548" s="5" t="s">
        <v>845</v>
      </c>
      <c r="G548" s="6">
        <v>45101010</v>
      </c>
      <c r="H548" s="5" t="s">
        <v>1492</v>
      </c>
      <c r="I548" s="5" t="s">
        <v>845</v>
      </c>
      <c r="J548" s="9">
        <v>45103010</v>
      </c>
      <c r="K548" s="10" t="s">
        <v>846</v>
      </c>
    </row>
    <row r="549" spans="1:11" customFormat="1" ht="14.4" x14ac:dyDescent="0.3">
      <c r="A549" s="4" t="s">
        <v>1673</v>
      </c>
      <c r="B549" s="4">
        <v>352572</v>
      </c>
      <c r="C549" s="4" t="s">
        <v>572</v>
      </c>
      <c r="D549" s="4" t="s">
        <v>573</v>
      </c>
      <c r="E549" s="4" t="s">
        <v>1674</v>
      </c>
      <c r="F549" s="5" t="s">
        <v>845</v>
      </c>
      <c r="G549" s="6">
        <v>45101010</v>
      </c>
      <c r="H549" s="5" t="s">
        <v>1492</v>
      </c>
      <c r="I549" s="5" t="s">
        <v>845</v>
      </c>
      <c r="J549" s="9">
        <v>45103010</v>
      </c>
      <c r="K549" s="10" t="s">
        <v>846</v>
      </c>
    </row>
    <row r="550" spans="1:11" customFormat="1" ht="14.4" x14ac:dyDescent="0.3">
      <c r="A550" s="4" t="s">
        <v>174</v>
      </c>
      <c r="B550" s="4">
        <v>748503</v>
      </c>
      <c r="C550" s="4" t="s">
        <v>603</v>
      </c>
      <c r="D550" s="4" t="s">
        <v>627</v>
      </c>
      <c r="E550" s="4" t="s">
        <v>175</v>
      </c>
      <c r="F550" s="5" t="s">
        <v>845</v>
      </c>
      <c r="G550" s="6">
        <v>45101010</v>
      </c>
      <c r="H550" s="5" t="s">
        <v>1492</v>
      </c>
      <c r="I550" s="5" t="s">
        <v>845</v>
      </c>
      <c r="J550" s="9">
        <v>45103010</v>
      </c>
      <c r="K550" s="10" t="s">
        <v>846</v>
      </c>
    </row>
    <row r="551" spans="1:11" customFormat="1" ht="14.4" x14ac:dyDescent="0.3">
      <c r="A551" s="4" t="s">
        <v>1675</v>
      </c>
      <c r="B551" s="4">
        <v>813987</v>
      </c>
      <c r="C551" s="4" t="s">
        <v>1676</v>
      </c>
      <c r="D551" s="4" t="s">
        <v>1677</v>
      </c>
      <c r="E551" s="4" t="s">
        <v>1678</v>
      </c>
      <c r="F551" s="5" t="s">
        <v>845</v>
      </c>
      <c r="G551" s="6">
        <v>45101010</v>
      </c>
      <c r="H551" s="5" t="s">
        <v>1492</v>
      </c>
      <c r="I551" s="5" t="s">
        <v>552</v>
      </c>
      <c r="J551" s="9">
        <v>50101020</v>
      </c>
      <c r="K551" s="10" t="s">
        <v>1679</v>
      </c>
    </row>
    <row r="552" spans="1:11" customFormat="1" ht="14.4" x14ac:dyDescent="0.3">
      <c r="A552" s="4" t="s">
        <v>1680</v>
      </c>
      <c r="B552" s="4">
        <v>295533</v>
      </c>
      <c r="C552" s="4" t="s">
        <v>1676</v>
      </c>
      <c r="D552" s="4" t="s">
        <v>1677</v>
      </c>
      <c r="E552" s="4" t="s">
        <v>1681</v>
      </c>
      <c r="F552" s="5" t="s">
        <v>845</v>
      </c>
      <c r="G552" s="6">
        <v>45101010</v>
      </c>
      <c r="H552" s="5" t="s">
        <v>1492</v>
      </c>
      <c r="I552" s="5" t="s">
        <v>552</v>
      </c>
      <c r="J552" s="9">
        <v>50101020</v>
      </c>
      <c r="K552" s="10" t="s">
        <v>1679</v>
      </c>
    </row>
    <row r="553" spans="1:11" x14ac:dyDescent="0.25">
      <c r="A553" s="4" t="s">
        <v>1682</v>
      </c>
      <c r="B553" s="4">
        <v>44318</v>
      </c>
      <c r="C553" s="4" t="s">
        <v>562</v>
      </c>
      <c r="D553" s="4" t="s">
        <v>563</v>
      </c>
      <c r="E553" s="4" t="s">
        <v>1683</v>
      </c>
      <c r="F553" s="5" t="s">
        <v>845</v>
      </c>
      <c r="G553" s="6">
        <v>45101010</v>
      </c>
      <c r="H553" s="5" t="s">
        <v>1492</v>
      </c>
      <c r="I553" s="5" t="s">
        <v>552</v>
      </c>
      <c r="J553" s="9">
        <v>50101020</v>
      </c>
      <c r="K553" s="10" t="s">
        <v>1679</v>
      </c>
    </row>
    <row r="554" spans="1:11" x14ac:dyDescent="0.25">
      <c r="A554" s="4" t="s">
        <v>1684</v>
      </c>
      <c r="B554" s="4">
        <v>324459</v>
      </c>
      <c r="C554" s="4" t="s">
        <v>586</v>
      </c>
      <c r="D554" s="4" t="s">
        <v>587</v>
      </c>
      <c r="E554" s="4" t="s">
        <v>1685</v>
      </c>
      <c r="F554" s="5" t="s">
        <v>845</v>
      </c>
      <c r="G554" s="6">
        <v>45101010</v>
      </c>
      <c r="H554" s="5" t="s">
        <v>1492</v>
      </c>
      <c r="I554" s="5" t="s">
        <v>552</v>
      </c>
      <c r="J554" s="9">
        <v>50101020</v>
      </c>
      <c r="K554" s="10" t="s">
        <v>1679</v>
      </c>
    </row>
    <row r="555" spans="1:11" customFormat="1" ht="14.4" x14ac:dyDescent="0.3">
      <c r="A555" s="4" t="s">
        <v>1686</v>
      </c>
      <c r="B555" s="4">
        <v>353837</v>
      </c>
      <c r="C555" s="4" t="s">
        <v>568</v>
      </c>
      <c r="D555" s="4" t="s">
        <v>569</v>
      </c>
      <c r="E555" s="4" t="s">
        <v>1687</v>
      </c>
      <c r="F555" s="5" t="s">
        <v>845</v>
      </c>
      <c r="G555" s="6">
        <v>45101010</v>
      </c>
      <c r="H555" s="5" t="s">
        <v>1492</v>
      </c>
      <c r="I555" s="5" t="s">
        <v>552</v>
      </c>
      <c r="J555" s="9">
        <v>50101020</v>
      </c>
      <c r="K555" s="10" t="s">
        <v>1679</v>
      </c>
    </row>
    <row r="556" spans="1:11" customFormat="1" ht="14.4" x14ac:dyDescent="0.3">
      <c r="A556" s="4" t="s">
        <v>1688</v>
      </c>
      <c r="B556" s="4">
        <v>284635</v>
      </c>
      <c r="C556" s="4" t="s">
        <v>1689</v>
      </c>
      <c r="D556" s="4" t="s">
        <v>1690</v>
      </c>
      <c r="E556" s="4" t="s">
        <v>1691</v>
      </c>
      <c r="F556" s="5" t="s">
        <v>845</v>
      </c>
      <c r="G556" s="6">
        <v>45101010</v>
      </c>
      <c r="H556" s="5" t="s">
        <v>1492</v>
      </c>
      <c r="I556" s="5" t="s">
        <v>552</v>
      </c>
      <c r="J556" s="9">
        <v>50101020</v>
      </c>
      <c r="K556" s="10" t="s">
        <v>1679</v>
      </c>
    </row>
    <row r="557" spans="1:11" customFormat="1" ht="14.4" x14ac:dyDescent="0.3">
      <c r="A557" s="4" t="s">
        <v>1692</v>
      </c>
      <c r="B557" s="4">
        <v>43065</v>
      </c>
      <c r="C557" s="4" t="s">
        <v>562</v>
      </c>
      <c r="D557" s="4" t="s">
        <v>563</v>
      </c>
      <c r="E557" s="4" t="s">
        <v>1693</v>
      </c>
      <c r="F557" s="5" t="s">
        <v>845</v>
      </c>
      <c r="G557" s="6">
        <v>45101010</v>
      </c>
      <c r="H557" s="5" t="s">
        <v>1492</v>
      </c>
      <c r="I557" s="5" t="s">
        <v>552</v>
      </c>
      <c r="J557" s="9">
        <v>50101020</v>
      </c>
      <c r="K557" s="10" t="s">
        <v>1679</v>
      </c>
    </row>
    <row r="558" spans="1:11" customFormat="1" ht="14.4" x14ac:dyDescent="0.3">
      <c r="A558" s="4" t="s">
        <v>1694</v>
      </c>
      <c r="B558" s="4">
        <v>207742</v>
      </c>
      <c r="C558" s="4" t="s">
        <v>1695</v>
      </c>
      <c r="D558" s="4" t="s">
        <v>1696</v>
      </c>
      <c r="E558" s="4" t="s">
        <v>1697</v>
      </c>
      <c r="F558" s="5" t="s">
        <v>845</v>
      </c>
      <c r="G558" s="6">
        <v>45101010</v>
      </c>
      <c r="H558" s="5" t="s">
        <v>1492</v>
      </c>
      <c r="I558" s="5" t="s">
        <v>552</v>
      </c>
      <c r="J558" s="9">
        <v>50101020</v>
      </c>
      <c r="K558" s="10" t="s">
        <v>1679</v>
      </c>
    </row>
    <row r="559" spans="1:11" customFormat="1" ht="14.4" x14ac:dyDescent="0.3">
      <c r="A559" s="4" t="s">
        <v>1698</v>
      </c>
      <c r="B559" s="4">
        <v>27110</v>
      </c>
      <c r="C559" s="4" t="s">
        <v>799</v>
      </c>
      <c r="D559" s="4" t="s">
        <v>800</v>
      </c>
      <c r="E559" s="4" t="s">
        <v>1699</v>
      </c>
      <c r="F559" s="5" t="s">
        <v>845</v>
      </c>
      <c r="G559" s="6">
        <v>45101010</v>
      </c>
      <c r="H559" s="5" t="s">
        <v>1492</v>
      </c>
      <c r="I559" s="5" t="s">
        <v>552</v>
      </c>
      <c r="J559" s="9">
        <v>50101020</v>
      </c>
      <c r="K559" s="10" t="s">
        <v>1679</v>
      </c>
    </row>
    <row r="560" spans="1:11" customFormat="1" ht="14.4" x14ac:dyDescent="0.3">
      <c r="A560" s="4" t="s">
        <v>1700</v>
      </c>
      <c r="B560" s="4">
        <v>294702</v>
      </c>
      <c r="C560" s="4" t="s">
        <v>562</v>
      </c>
      <c r="D560" s="4" t="s">
        <v>563</v>
      </c>
      <c r="E560" s="4" t="s">
        <v>1701</v>
      </c>
      <c r="F560" s="5" t="s">
        <v>845</v>
      </c>
      <c r="G560" s="6">
        <v>45101010</v>
      </c>
      <c r="H560" s="5" t="s">
        <v>1492</v>
      </c>
      <c r="I560" s="5" t="s">
        <v>552</v>
      </c>
      <c r="J560" s="9">
        <v>50202020</v>
      </c>
      <c r="K560" s="10" t="s">
        <v>849</v>
      </c>
    </row>
    <row r="561" spans="1:11" customFormat="1" ht="14.4" x14ac:dyDescent="0.3">
      <c r="A561" s="4" t="s">
        <v>1702</v>
      </c>
      <c r="B561" s="4">
        <v>279270</v>
      </c>
      <c r="C561" s="4" t="s">
        <v>562</v>
      </c>
      <c r="D561" s="4" t="s">
        <v>563</v>
      </c>
      <c r="E561" s="4" t="s">
        <v>1703</v>
      </c>
      <c r="F561" s="5" t="s">
        <v>845</v>
      </c>
      <c r="G561" s="6">
        <v>45101010</v>
      </c>
      <c r="H561" s="5" t="s">
        <v>1492</v>
      </c>
      <c r="I561" s="5" t="s">
        <v>552</v>
      </c>
      <c r="J561" s="9">
        <v>50202020</v>
      </c>
      <c r="K561" s="10" t="s">
        <v>849</v>
      </c>
    </row>
    <row r="562" spans="1:11" customFormat="1" ht="14.4" x14ac:dyDescent="0.3">
      <c r="A562" s="4" t="s">
        <v>1704</v>
      </c>
      <c r="B562" s="4">
        <v>41510</v>
      </c>
      <c r="C562" s="4" t="s">
        <v>562</v>
      </c>
      <c r="D562" s="4" t="s">
        <v>563</v>
      </c>
      <c r="E562" s="4" t="s">
        <v>1705</v>
      </c>
      <c r="F562" s="5" t="s">
        <v>845</v>
      </c>
      <c r="G562" s="6">
        <v>45101010</v>
      </c>
      <c r="H562" s="5" t="s">
        <v>1492</v>
      </c>
      <c r="I562" s="5" t="s">
        <v>552</v>
      </c>
      <c r="J562" s="9">
        <v>50202020</v>
      </c>
      <c r="K562" s="10" t="s">
        <v>849</v>
      </c>
    </row>
    <row r="563" spans="1:11" customFormat="1" ht="14.4" x14ac:dyDescent="0.3">
      <c r="A563" s="4" t="s">
        <v>1706</v>
      </c>
      <c r="B563" s="4">
        <v>43129</v>
      </c>
      <c r="C563" s="4" t="s">
        <v>562</v>
      </c>
      <c r="D563" s="4" t="s">
        <v>563</v>
      </c>
      <c r="E563" s="4" t="s">
        <v>1707</v>
      </c>
      <c r="F563" s="5" t="s">
        <v>845</v>
      </c>
      <c r="G563" s="6">
        <v>45101010</v>
      </c>
      <c r="H563" s="5" t="s">
        <v>1492</v>
      </c>
      <c r="I563" s="5" t="s">
        <v>552</v>
      </c>
      <c r="J563" s="9">
        <v>50202020</v>
      </c>
      <c r="K563" s="10" t="s">
        <v>849</v>
      </c>
    </row>
    <row r="564" spans="1:11" customFormat="1" ht="14.4" x14ac:dyDescent="0.3">
      <c r="A564" s="4" t="s">
        <v>1708</v>
      </c>
      <c r="B564" s="4">
        <v>574237</v>
      </c>
      <c r="C564" s="4" t="s">
        <v>562</v>
      </c>
      <c r="D564" s="4" t="s">
        <v>563</v>
      </c>
      <c r="E564" s="4" t="s">
        <v>1709</v>
      </c>
      <c r="F564" s="5" t="s">
        <v>845</v>
      </c>
      <c r="G564" s="6">
        <v>45101010</v>
      </c>
      <c r="H564" s="5" t="s">
        <v>1492</v>
      </c>
      <c r="I564" s="5" t="s">
        <v>552</v>
      </c>
      <c r="J564" s="9">
        <v>50202020</v>
      </c>
      <c r="K564" s="10" t="s">
        <v>849</v>
      </c>
    </row>
    <row r="565" spans="1:11" customFormat="1" ht="14.4" x14ac:dyDescent="0.3">
      <c r="A565" s="4" t="s">
        <v>1710</v>
      </c>
      <c r="B565" s="4">
        <v>815546</v>
      </c>
      <c r="C565" s="4" t="s">
        <v>572</v>
      </c>
      <c r="D565" s="4" t="s">
        <v>627</v>
      </c>
      <c r="E565" s="4" t="s">
        <v>1711</v>
      </c>
      <c r="F565" s="5" t="s">
        <v>845</v>
      </c>
      <c r="G565" s="6">
        <v>45101010</v>
      </c>
      <c r="H565" s="5" t="s">
        <v>1492</v>
      </c>
      <c r="I565" s="5" t="s">
        <v>552</v>
      </c>
      <c r="J565" s="9">
        <v>50202020</v>
      </c>
      <c r="K565" s="10" t="s">
        <v>849</v>
      </c>
    </row>
    <row r="566" spans="1:11" customFormat="1" ht="14.4" x14ac:dyDescent="0.3">
      <c r="A566" s="4" t="s">
        <v>1712</v>
      </c>
      <c r="B566" s="4">
        <v>227073</v>
      </c>
      <c r="C566" s="4" t="s">
        <v>572</v>
      </c>
      <c r="D566" s="4" t="s">
        <v>600</v>
      </c>
      <c r="E566" s="4" t="s">
        <v>1713</v>
      </c>
      <c r="F566" s="5" t="s">
        <v>845</v>
      </c>
      <c r="G566" s="6">
        <v>45101010</v>
      </c>
      <c r="H566" s="5" t="s">
        <v>1492</v>
      </c>
      <c r="I566" s="5" t="s">
        <v>552</v>
      </c>
      <c r="J566" s="9">
        <v>50202020</v>
      </c>
      <c r="K566" s="10" t="s">
        <v>849</v>
      </c>
    </row>
    <row r="567" spans="1:11" customFormat="1" ht="14.4" x14ac:dyDescent="0.3">
      <c r="A567" s="4" t="s">
        <v>1714</v>
      </c>
      <c r="B567" s="4">
        <v>208939</v>
      </c>
      <c r="C567" s="4" t="s">
        <v>621</v>
      </c>
      <c r="D567" s="4" t="s">
        <v>646</v>
      </c>
      <c r="E567" s="4" t="s">
        <v>1715</v>
      </c>
      <c r="F567" s="5" t="s">
        <v>845</v>
      </c>
      <c r="G567" s="6">
        <v>45101010</v>
      </c>
      <c r="H567" s="5" t="s">
        <v>1492</v>
      </c>
      <c r="I567" s="5" t="s">
        <v>552</v>
      </c>
      <c r="J567" s="9">
        <v>50202020</v>
      </c>
      <c r="K567" s="10" t="s">
        <v>849</v>
      </c>
    </row>
    <row r="568" spans="1:11" customFormat="1" ht="14.4" x14ac:dyDescent="0.3">
      <c r="A568" s="4" t="s">
        <v>1716</v>
      </c>
      <c r="B568" s="4">
        <v>306418</v>
      </c>
      <c r="C568" s="4" t="s">
        <v>562</v>
      </c>
      <c r="D568" s="4" t="s">
        <v>563</v>
      </c>
      <c r="E568" s="4" t="s">
        <v>1717</v>
      </c>
      <c r="F568" s="5" t="s">
        <v>845</v>
      </c>
      <c r="G568" s="6">
        <v>45101010</v>
      </c>
      <c r="H568" s="5" t="s">
        <v>1492</v>
      </c>
      <c r="I568" s="5" t="s">
        <v>552</v>
      </c>
      <c r="J568" s="9">
        <v>50202020</v>
      </c>
      <c r="K568" s="10" t="s">
        <v>849</v>
      </c>
    </row>
    <row r="569" spans="1:11" customFormat="1" ht="14.4" x14ac:dyDescent="0.3">
      <c r="A569" s="4" t="s">
        <v>1718</v>
      </c>
      <c r="B569" s="4">
        <v>32859</v>
      </c>
      <c r="C569" s="4" t="s">
        <v>572</v>
      </c>
      <c r="D569" s="4" t="s">
        <v>573</v>
      </c>
      <c r="E569" s="4" t="s">
        <v>1719</v>
      </c>
      <c r="F569" s="5" t="s">
        <v>845</v>
      </c>
      <c r="G569" s="6">
        <v>45101010</v>
      </c>
      <c r="H569" s="5" t="s">
        <v>1492</v>
      </c>
      <c r="I569" s="5" t="s">
        <v>552</v>
      </c>
      <c r="J569" s="9">
        <v>50202020</v>
      </c>
      <c r="K569" s="10" t="s">
        <v>849</v>
      </c>
    </row>
    <row r="570" spans="1:11" customFormat="1" ht="14.4" x14ac:dyDescent="0.3">
      <c r="A570" s="4" t="s">
        <v>1720</v>
      </c>
      <c r="B570" s="4">
        <v>328901</v>
      </c>
      <c r="C570" s="4" t="s">
        <v>572</v>
      </c>
      <c r="D570" s="4" t="s">
        <v>627</v>
      </c>
      <c r="E570" s="4" t="s">
        <v>1721</v>
      </c>
      <c r="F570" s="5" t="s">
        <v>845</v>
      </c>
      <c r="G570" s="6">
        <v>45101010</v>
      </c>
      <c r="H570" s="5" t="s">
        <v>1492</v>
      </c>
      <c r="I570" s="5" t="s">
        <v>552</v>
      </c>
      <c r="J570" s="9">
        <v>50203010</v>
      </c>
      <c r="K570" s="10" t="s">
        <v>914</v>
      </c>
    </row>
    <row r="571" spans="1:11" customFormat="1" ht="14.4" x14ac:dyDescent="0.3">
      <c r="A571" s="4" t="s">
        <v>1722</v>
      </c>
      <c r="B571" s="4">
        <v>576147</v>
      </c>
      <c r="C571" s="4" t="s">
        <v>568</v>
      </c>
      <c r="D571" s="4" t="s">
        <v>608</v>
      </c>
      <c r="E571" s="4" t="s">
        <v>1723</v>
      </c>
      <c r="F571" s="5" t="s">
        <v>845</v>
      </c>
      <c r="G571" s="6">
        <v>45101010</v>
      </c>
      <c r="H571" s="5" t="s">
        <v>1492</v>
      </c>
      <c r="I571" s="5" t="s">
        <v>552</v>
      </c>
      <c r="J571" s="9">
        <v>50203010</v>
      </c>
      <c r="K571" s="10" t="s">
        <v>914</v>
      </c>
    </row>
    <row r="572" spans="1:11" customFormat="1" ht="14.4" x14ac:dyDescent="0.3">
      <c r="A572" s="4" t="s">
        <v>1724</v>
      </c>
      <c r="B572" s="4">
        <v>346283</v>
      </c>
      <c r="C572" s="4" t="s">
        <v>861</v>
      </c>
      <c r="D572" s="4" t="s">
        <v>862</v>
      </c>
      <c r="E572" s="4" t="s">
        <v>1725</v>
      </c>
      <c r="F572" s="5" t="s">
        <v>845</v>
      </c>
      <c r="G572" s="6">
        <v>45101010</v>
      </c>
      <c r="H572" s="5" t="s">
        <v>1492</v>
      </c>
      <c r="I572" s="5" t="s">
        <v>552</v>
      </c>
      <c r="J572" s="9">
        <v>50203010</v>
      </c>
      <c r="K572" s="10" t="s">
        <v>914</v>
      </c>
    </row>
    <row r="573" spans="1:11" customFormat="1" ht="14.4" x14ac:dyDescent="0.3">
      <c r="A573" s="4" t="s">
        <v>1726</v>
      </c>
      <c r="B573" s="4">
        <v>289958</v>
      </c>
      <c r="C573" s="4" t="s">
        <v>621</v>
      </c>
      <c r="D573" s="4" t="s">
        <v>646</v>
      </c>
      <c r="E573" s="4" t="s">
        <v>1727</v>
      </c>
      <c r="F573" s="5" t="s">
        <v>845</v>
      </c>
      <c r="G573" s="6">
        <v>45101010</v>
      </c>
      <c r="H573" s="5" t="s">
        <v>1492</v>
      </c>
      <c r="I573" s="5" t="s">
        <v>552</v>
      </c>
      <c r="J573" s="9">
        <v>50203010</v>
      </c>
      <c r="K573" s="10" t="s">
        <v>914</v>
      </c>
    </row>
    <row r="574" spans="1:11" customFormat="1" ht="14.4" x14ac:dyDescent="0.3">
      <c r="A574" s="4" t="s">
        <v>200</v>
      </c>
      <c r="B574" s="4">
        <v>41032</v>
      </c>
      <c r="C574" s="4" t="s">
        <v>603</v>
      </c>
      <c r="D574" s="4" t="s">
        <v>573</v>
      </c>
      <c r="E574" s="4" t="s">
        <v>201</v>
      </c>
      <c r="F574" s="5" t="s">
        <v>845</v>
      </c>
      <c r="G574" s="6">
        <v>45101010</v>
      </c>
      <c r="H574" s="5" t="s">
        <v>1492</v>
      </c>
      <c r="I574" s="5" t="s">
        <v>552</v>
      </c>
      <c r="J574" s="9">
        <v>50203010</v>
      </c>
      <c r="K574" s="10" t="s">
        <v>914</v>
      </c>
    </row>
    <row r="575" spans="1:11" customFormat="1" ht="14.4" x14ac:dyDescent="0.3">
      <c r="A575" s="4" t="s">
        <v>82</v>
      </c>
      <c r="B575" s="11">
        <v>351217</v>
      </c>
      <c r="C575" s="4" t="s">
        <v>603</v>
      </c>
      <c r="D575" s="4" t="s">
        <v>573</v>
      </c>
      <c r="E575" s="4" t="s">
        <v>83</v>
      </c>
      <c r="F575" s="5" t="s">
        <v>845</v>
      </c>
      <c r="G575" s="6">
        <v>45101010</v>
      </c>
      <c r="H575" s="5" t="s">
        <v>1492</v>
      </c>
      <c r="I575" s="5" t="s">
        <v>552</v>
      </c>
      <c r="J575" s="9">
        <v>50203010</v>
      </c>
      <c r="K575" s="10" t="s">
        <v>914</v>
      </c>
    </row>
    <row r="576" spans="1:11" customFormat="1" ht="14.4" x14ac:dyDescent="0.3">
      <c r="A576" s="4" t="s">
        <v>1728</v>
      </c>
      <c r="B576" s="4">
        <v>20854</v>
      </c>
      <c r="C576" s="4" t="s">
        <v>603</v>
      </c>
      <c r="D576" s="4" t="s">
        <v>573</v>
      </c>
      <c r="E576" s="4" t="s">
        <v>1729</v>
      </c>
      <c r="F576" s="5" t="s">
        <v>845</v>
      </c>
      <c r="G576" s="6">
        <v>45101010</v>
      </c>
      <c r="H576" s="5" t="s">
        <v>1492</v>
      </c>
      <c r="I576" s="5" t="s">
        <v>552</v>
      </c>
      <c r="J576" s="9">
        <v>50203010</v>
      </c>
      <c r="K576" s="10" t="s">
        <v>914</v>
      </c>
    </row>
    <row r="577" spans="1:11" customFormat="1" ht="14.4" x14ac:dyDescent="0.3">
      <c r="A577" s="4" t="s">
        <v>518</v>
      </c>
      <c r="B577" s="4">
        <v>281802</v>
      </c>
      <c r="C577" s="4" t="s">
        <v>603</v>
      </c>
      <c r="D577" s="4" t="s">
        <v>573</v>
      </c>
      <c r="E577" s="4" t="s">
        <v>519</v>
      </c>
      <c r="F577" s="5" t="s">
        <v>845</v>
      </c>
      <c r="G577" s="6">
        <v>45101010</v>
      </c>
      <c r="H577" s="5" t="s">
        <v>1492</v>
      </c>
      <c r="I577" s="5" t="s">
        <v>552</v>
      </c>
      <c r="J577" s="9">
        <v>50203010</v>
      </c>
      <c r="K577" s="10" t="s">
        <v>914</v>
      </c>
    </row>
    <row r="578" spans="1:11" customFormat="1" ht="14.4" x14ac:dyDescent="0.3">
      <c r="A578" s="4" t="s">
        <v>1730</v>
      </c>
      <c r="B578" s="4">
        <v>761605</v>
      </c>
      <c r="C578" s="4" t="s">
        <v>562</v>
      </c>
      <c r="D578" s="4" t="s">
        <v>563</v>
      </c>
      <c r="E578" s="4" t="s">
        <v>1731</v>
      </c>
      <c r="F578" s="5" t="s">
        <v>845</v>
      </c>
      <c r="G578" s="6">
        <v>45101010</v>
      </c>
      <c r="H578" s="5" t="s">
        <v>1492</v>
      </c>
      <c r="I578" s="5" t="s">
        <v>552</v>
      </c>
      <c r="J578" s="9">
        <v>50203010</v>
      </c>
      <c r="K578" s="10" t="s">
        <v>914</v>
      </c>
    </row>
    <row r="579" spans="1:11" x14ac:dyDescent="0.25">
      <c r="A579" s="4" t="s">
        <v>1732</v>
      </c>
      <c r="B579" s="4">
        <v>483717</v>
      </c>
      <c r="C579" s="4" t="s">
        <v>554</v>
      </c>
      <c r="D579" s="4" t="s">
        <v>555</v>
      </c>
      <c r="E579" s="4" t="s">
        <v>1733</v>
      </c>
      <c r="F579" s="5" t="s">
        <v>845</v>
      </c>
      <c r="G579" s="6">
        <v>45101010</v>
      </c>
      <c r="H579" s="5" t="s">
        <v>1492</v>
      </c>
      <c r="I579" s="5" t="s">
        <v>552</v>
      </c>
      <c r="J579" s="9">
        <v>50203010</v>
      </c>
      <c r="K579" s="10" t="s">
        <v>914</v>
      </c>
    </row>
    <row r="580" spans="1:11" x14ac:dyDescent="0.25">
      <c r="A580" s="4" t="s">
        <v>1734</v>
      </c>
      <c r="B580" s="4">
        <v>345636</v>
      </c>
      <c r="C580" s="4" t="s">
        <v>572</v>
      </c>
      <c r="D580" s="4" t="s">
        <v>627</v>
      </c>
      <c r="E580" s="4" t="s">
        <v>1735</v>
      </c>
      <c r="F580" s="5" t="s">
        <v>845</v>
      </c>
      <c r="G580" s="6">
        <v>45101010</v>
      </c>
      <c r="H580" s="5" t="s">
        <v>1492</v>
      </c>
      <c r="I580" s="5" t="s">
        <v>552</v>
      </c>
      <c r="J580" s="9">
        <v>50203010</v>
      </c>
      <c r="K580" s="10" t="s">
        <v>914</v>
      </c>
    </row>
    <row r="581" spans="1:11" customFormat="1" ht="14.4" x14ac:dyDescent="0.3">
      <c r="A581" s="4" t="s">
        <v>1736</v>
      </c>
      <c r="B581" s="4">
        <v>27384</v>
      </c>
      <c r="C581" s="4" t="s">
        <v>603</v>
      </c>
      <c r="D581" s="4" t="s">
        <v>573</v>
      </c>
      <c r="E581" s="4" t="s">
        <v>1733</v>
      </c>
      <c r="F581" s="5" t="s">
        <v>845</v>
      </c>
      <c r="G581" s="6">
        <v>45101010</v>
      </c>
      <c r="H581" s="5" t="s">
        <v>1492</v>
      </c>
      <c r="I581" s="5" t="s">
        <v>552</v>
      </c>
      <c r="J581" s="9">
        <v>50203010</v>
      </c>
      <c r="K581" s="10" t="s">
        <v>914</v>
      </c>
    </row>
    <row r="582" spans="1:11" customFormat="1" ht="14.4" x14ac:dyDescent="0.3">
      <c r="A582" s="4" t="s">
        <v>1737</v>
      </c>
      <c r="B582" s="4">
        <v>42497</v>
      </c>
      <c r="C582" s="4" t="s">
        <v>572</v>
      </c>
      <c r="D582" s="4" t="s">
        <v>573</v>
      </c>
      <c r="E582" s="4" t="s">
        <v>1738</v>
      </c>
      <c r="F582" s="5" t="s">
        <v>845</v>
      </c>
      <c r="G582" s="6">
        <v>45101010</v>
      </c>
      <c r="H582" s="5" t="s">
        <v>1492</v>
      </c>
      <c r="I582" s="5" t="s">
        <v>552</v>
      </c>
      <c r="J582" s="9">
        <v>50203010</v>
      </c>
      <c r="K582" s="10" t="s">
        <v>914</v>
      </c>
    </row>
    <row r="583" spans="1:11" customFormat="1" ht="14.4" x14ac:dyDescent="0.3">
      <c r="A583" s="4" t="s">
        <v>1739</v>
      </c>
      <c r="B583" s="4">
        <v>267644</v>
      </c>
      <c r="C583" s="4" t="s">
        <v>572</v>
      </c>
      <c r="D583" s="4" t="s">
        <v>627</v>
      </c>
      <c r="E583" s="4" t="s">
        <v>1740</v>
      </c>
      <c r="F583" s="5" t="s">
        <v>845</v>
      </c>
      <c r="G583" s="6">
        <v>45101010</v>
      </c>
      <c r="H583" s="5" t="s">
        <v>1492</v>
      </c>
      <c r="I583" s="5" t="s">
        <v>552</v>
      </c>
      <c r="J583" s="9">
        <v>50203010</v>
      </c>
      <c r="K583" s="10" t="s">
        <v>914</v>
      </c>
    </row>
    <row r="584" spans="1:11" customFormat="1" ht="14.4" x14ac:dyDescent="0.3">
      <c r="A584" s="4" t="s">
        <v>1741</v>
      </c>
      <c r="B584" s="4">
        <v>346314</v>
      </c>
      <c r="C584" s="4" t="s">
        <v>603</v>
      </c>
      <c r="D584" s="4" t="s">
        <v>627</v>
      </c>
      <c r="E584" s="4" t="s">
        <v>1742</v>
      </c>
      <c r="F584" s="5" t="s">
        <v>845</v>
      </c>
      <c r="G584" s="6">
        <v>45101010</v>
      </c>
      <c r="H584" s="5" t="s">
        <v>1492</v>
      </c>
      <c r="I584" s="5" t="s">
        <v>552</v>
      </c>
      <c r="J584" s="9">
        <v>50203010</v>
      </c>
      <c r="K584" s="10" t="s">
        <v>914</v>
      </c>
    </row>
    <row r="585" spans="1:11" customFormat="1" ht="14.4" x14ac:dyDescent="0.3">
      <c r="A585" s="4" t="s">
        <v>1743</v>
      </c>
      <c r="B585" s="4">
        <v>812342</v>
      </c>
      <c r="C585" s="4" t="s">
        <v>562</v>
      </c>
      <c r="D585" s="4" t="s">
        <v>563</v>
      </c>
      <c r="E585" s="4" t="s">
        <v>1744</v>
      </c>
      <c r="F585" s="5" t="s">
        <v>845</v>
      </c>
      <c r="G585" s="6">
        <v>45101010</v>
      </c>
      <c r="H585" s="5" t="s">
        <v>1492</v>
      </c>
      <c r="I585" s="5" t="s">
        <v>552</v>
      </c>
      <c r="J585" s="9">
        <v>50203010</v>
      </c>
      <c r="K585" s="10" t="s">
        <v>914</v>
      </c>
    </row>
    <row r="586" spans="1:11" customFormat="1" ht="14.4" x14ac:dyDescent="0.3">
      <c r="A586" s="4" t="s">
        <v>1745</v>
      </c>
      <c r="B586" s="4">
        <v>763242</v>
      </c>
      <c r="C586" s="4" t="s">
        <v>603</v>
      </c>
      <c r="D586" s="4" t="s">
        <v>573</v>
      </c>
      <c r="E586" s="4" t="s">
        <v>1746</v>
      </c>
      <c r="F586" s="5" t="s">
        <v>845</v>
      </c>
      <c r="G586" s="6">
        <v>45101010</v>
      </c>
      <c r="H586" s="5" t="s">
        <v>1492</v>
      </c>
      <c r="I586" s="5" t="s">
        <v>552</v>
      </c>
      <c r="J586" s="9">
        <v>50203010</v>
      </c>
      <c r="K586" s="10" t="s">
        <v>914</v>
      </c>
    </row>
    <row r="587" spans="1:11" x14ac:dyDescent="0.25">
      <c r="A587" s="4" t="s">
        <v>155</v>
      </c>
      <c r="B587" s="4">
        <v>709497</v>
      </c>
      <c r="C587" s="4" t="s">
        <v>603</v>
      </c>
      <c r="D587" s="4" t="s">
        <v>627</v>
      </c>
      <c r="E587" s="4" t="s">
        <v>156</v>
      </c>
      <c r="F587" s="5" t="s">
        <v>845</v>
      </c>
      <c r="G587" s="6">
        <v>45101010</v>
      </c>
      <c r="H587" s="5" t="s">
        <v>1492</v>
      </c>
      <c r="I587" s="5" t="s">
        <v>552</v>
      </c>
      <c r="J587" s="9">
        <v>50203010</v>
      </c>
      <c r="K587" s="10" t="s">
        <v>914</v>
      </c>
    </row>
    <row r="588" spans="1:11" customFormat="1" ht="14.4" x14ac:dyDescent="0.3">
      <c r="A588" s="4" t="s">
        <v>1747</v>
      </c>
      <c r="B588" s="4">
        <v>210566</v>
      </c>
      <c r="C588" s="4" t="s">
        <v>582</v>
      </c>
      <c r="D588" s="4" t="s">
        <v>583</v>
      </c>
      <c r="E588" s="4" t="s">
        <v>1748</v>
      </c>
      <c r="F588" s="5" t="s">
        <v>845</v>
      </c>
      <c r="G588" s="6">
        <v>45101010</v>
      </c>
      <c r="H588" s="5" t="s">
        <v>1492</v>
      </c>
      <c r="I588" s="5" t="s">
        <v>552</v>
      </c>
      <c r="J588" s="9">
        <v>50203010</v>
      </c>
      <c r="K588" s="10" t="s">
        <v>914</v>
      </c>
    </row>
    <row r="589" spans="1:11" customFormat="1" ht="14.4" x14ac:dyDescent="0.3">
      <c r="A589" s="4" t="s">
        <v>1749</v>
      </c>
      <c r="B589" s="4">
        <v>687772</v>
      </c>
      <c r="C589" s="4" t="s">
        <v>1750</v>
      </c>
      <c r="D589" s="4" t="s">
        <v>1051</v>
      </c>
      <c r="E589" s="4" t="s">
        <v>1751</v>
      </c>
      <c r="F589" s="5" t="s">
        <v>845</v>
      </c>
      <c r="G589" s="6">
        <v>45101010</v>
      </c>
      <c r="H589" s="5" t="s">
        <v>1492</v>
      </c>
      <c r="I589" s="5" t="s">
        <v>552</v>
      </c>
      <c r="J589" s="9">
        <v>50203010</v>
      </c>
      <c r="K589" s="10" t="s">
        <v>914</v>
      </c>
    </row>
    <row r="590" spans="1:11" customFormat="1" ht="14.4" x14ac:dyDescent="0.3">
      <c r="A590" s="4" t="s">
        <v>1752</v>
      </c>
      <c r="B590" s="4">
        <v>703052</v>
      </c>
      <c r="C590" s="4" t="s">
        <v>572</v>
      </c>
      <c r="D590" s="4" t="s">
        <v>597</v>
      </c>
      <c r="E590" s="4" t="s">
        <v>1753</v>
      </c>
      <c r="F590" s="5" t="s">
        <v>845</v>
      </c>
      <c r="G590" s="6">
        <v>45101010</v>
      </c>
      <c r="H590" s="5" t="s">
        <v>1492</v>
      </c>
      <c r="I590" s="5" t="s">
        <v>552</v>
      </c>
      <c r="J590" s="9">
        <v>50203010</v>
      </c>
      <c r="K590" s="10" t="s">
        <v>914</v>
      </c>
    </row>
    <row r="591" spans="1:11" customFormat="1" ht="14.4" x14ac:dyDescent="0.3">
      <c r="A591" s="4" t="s">
        <v>1754</v>
      </c>
      <c r="B591" s="4">
        <v>226629</v>
      </c>
      <c r="C591" s="4" t="s">
        <v>562</v>
      </c>
      <c r="D591" s="4" t="s">
        <v>563</v>
      </c>
      <c r="E591" s="4" t="s">
        <v>1755</v>
      </c>
      <c r="F591" s="5" t="s">
        <v>845</v>
      </c>
      <c r="G591" s="6">
        <v>45101010</v>
      </c>
      <c r="H591" s="5" t="s">
        <v>1492</v>
      </c>
      <c r="I591" s="5" t="s">
        <v>552</v>
      </c>
      <c r="J591" s="9">
        <v>50203010</v>
      </c>
      <c r="K591" s="10" t="s">
        <v>914</v>
      </c>
    </row>
    <row r="592" spans="1:11" customFormat="1" ht="14.4" x14ac:dyDescent="0.3">
      <c r="A592" s="4" t="s">
        <v>1756</v>
      </c>
      <c r="B592" s="4">
        <v>576167</v>
      </c>
      <c r="C592" s="4" t="s">
        <v>568</v>
      </c>
      <c r="D592" s="4" t="s">
        <v>608</v>
      </c>
      <c r="E592" s="4" t="s">
        <v>1757</v>
      </c>
      <c r="F592" s="5" t="s">
        <v>845</v>
      </c>
      <c r="G592" s="6">
        <v>45101010</v>
      </c>
      <c r="H592" s="5" t="s">
        <v>1492</v>
      </c>
      <c r="I592" s="5" t="s">
        <v>552</v>
      </c>
      <c r="J592" s="9">
        <v>50203010</v>
      </c>
      <c r="K592" s="10" t="s">
        <v>914</v>
      </c>
    </row>
    <row r="593" spans="1:11" customFormat="1" ht="14.4" x14ac:dyDescent="0.3">
      <c r="A593" s="4" t="s">
        <v>1758</v>
      </c>
      <c r="B593" s="4">
        <v>708092</v>
      </c>
      <c r="C593" s="4" t="s">
        <v>562</v>
      </c>
      <c r="D593" s="4" t="s">
        <v>563</v>
      </c>
      <c r="E593" s="4" t="s">
        <v>1759</v>
      </c>
      <c r="F593" s="5" t="s">
        <v>845</v>
      </c>
      <c r="G593" s="6">
        <v>45101010</v>
      </c>
      <c r="H593" s="5" t="s">
        <v>1492</v>
      </c>
      <c r="I593" s="5" t="s">
        <v>552</v>
      </c>
      <c r="J593" s="9">
        <v>50203010</v>
      </c>
      <c r="K593" s="10" t="s">
        <v>914</v>
      </c>
    </row>
    <row r="594" spans="1:11" customFormat="1" ht="14.4" x14ac:dyDescent="0.3">
      <c r="A594" s="4" t="s">
        <v>1760</v>
      </c>
      <c r="B594" s="4">
        <v>46613</v>
      </c>
      <c r="C594" s="4" t="s">
        <v>603</v>
      </c>
      <c r="D594" s="4" t="s">
        <v>627</v>
      </c>
      <c r="E594" s="4" t="s">
        <v>1761</v>
      </c>
      <c r="F594" s="5" t="s">
        <v>845</v>
      </c>
      <c r="G594" s="6">
        <v>45101010</v>
      </c>
      <c r="H594" s="5" t="s">
        <v>1492</v>
      </c>
      <c r="I594" s="5" t="s">
        <v>552</v>
      </c>
      <c r="J594" s="9">
        <v>50203010</v>
      </c>
      <c r="K594" s="10" t="s">
        <v>914</v>
      </c>
    </row>
    <row r="595" spans="1:11" customFormat="1" ht="14.4" x14ac:dyDescent="0.3">
      <c r="A595" s="4" t="s">
        <v>1762</v>
      </c>
      <c r="B595" s="4">
        <v>42224</v>
      </c>
      <c r="C595" s="4" t="s">
        <v>562</v>
      </c>
      <c r="D595" s="4" t="s">
        <v>563</v>
      </c>
      <c r="E595" s="4" t="s">
        <v>1763</v>
      </c>
      <c r="F595" s="5" t="s">
        <v>845</v>
      </c>
      <c r="G595" s="6">
        <v>45101010</v>
      </c>
      <c r="H595" s="5" t="s">
        <v>1492</v>
      </c>
      <c r="I595" s="5" t="s">
        <v>552</v>
      </c>
      <c r="J595" s="9">
        <v>50203010</v>
      </c>
      <c r="K595" s="10" t="s">
        <v>914</v>
      </c>
    </row>
    <row r="596" spans="1:11" customFormat="1" ht="14.4" x14ac:dyDescent="0.3">
      <c r="A596" s="4" t="s">
        <v>1764</v>
      </c>
      <c r="B596" s="4">
        <v>44434</v>
      </c>
      <c r="C596" s="4" t="s">
        <v>547</v>
      </c>
      <c r="D596" s="4" t="s">
        <v>548</v>
      </c>
      <c r="E596" s="4" t="s">
        <v>1765</v>
      </c>
      <c r="F596" s="5" t="s">
        <v>845</v>
      </c>
      <c r="G596" s="6">
        <v>45101010</v>
      </c>
      <c r="H596" s="5" t="s">
        <v>1492</v>
      </c>
      <c r="I596" s="5" t="s">
        <v>552</v>
      </c>
      <c r="J596" s="9">
        <v>50203010</v>
      </c>
      <c r="K596" s="10" t="s">
        <v>914</v>
      </c>
    </row>
    <row r="597" spans="1:11" customFormat="1" ht="14.4" x14ac:dyDescent="0.3">
      <c r="A597" s="4" t="s">
        <v>1766</v>
      </c>
      <c r="B597" s="4">
        <v>786056</v>
      </c>
      <c r="C597" s="4" t="s">
        <v>582</v>
      </c>
      <c r="D597" s="4" t="s">
        <v>583</v>
      </c>
      <c r="E597" s="4" t="s">
        <v>1767</v>
      </c>
      <c r="F597" s="5" t="s">
        <v>845</v>
      </c>
      <c r="G597" s="6">
        <v>45101010</v>
      </c>
      <c r="H597" s="5" t="s">
        <v>1492</v>
      </c>
      <c r="I597" s="5" t="s">
        <v>552</v>
      </c>
      <c r="J597" s="9">
        <v>50203010</v>
      </c>
      <c r="K597" s="10" t="s">
        <v>914</v>
      </c>
    </row>
    <row r="598" spans="1:11" customFormat="1" ht="14.4" x14ac:dyDescent="0.3">
      <c r="A598" s="4" t="s">
        <v>1768</v>
      </c>
      <c r="B598" s="4">
        <v>271855</v>
      </c>
      <c r="C598" s="4" t="s">
        <v>562</v>
      </c>
      <c r="D598" s="4" t="s">
        <v>563</v>
      </c>
      <c r="E598" s="4" t="s">
        <v>1769</v>
      </c>
      <c r="F598" s="5" t="s">
        <v>845</v>
      </c>
      <c r="G598" s="6">
        <v>45101010</v>
      </c>
      <c r="H598" s="5" t="s">
        <v>1492</v>
      </c>
      <c r="I598" s="5" t="s">
        <v>552</v>
      </c>
      <c r="J598" s="9">
        <v>50203010</v>
      </c>
      <c r="K598" s="10" t="s">
        <v>914</v>
      </c>
    </row>
    <row r="599" spans="1:11" customFormat="1" ht="14.4" x14ac:dyDescent="0.3">
      <c r="A599" s="4" t="s">
        <v>1770</v>
      </c>
      <c r="B599" s="4">
        <v>794479</v>
      </c>
      <c r="C599" s="4" t="s">
        <v>568</v>
      </c>
      <c r="D599" s="4" t="s">
        <v>608</v>
      </c>
      <c r="E599" s="4" t="s">
        <v>1771</v>
      </c>
      <c r="F599" s="5" t="s">
        <v>845</v>
      </c>
      <c r="G599" s="6">
        <v>45101010</v>
      </c>
      <c r="H599" s="5" t="s">
        <v>1492</v>
      </c>
      <c r="I599" s="5" t="s">
        <v>552</v>
      </c>
      <c r="J599" s="9">
        <v>50203010</v>
      </c>
      <c r="K599" s="10" t="s">
        <v>914</v>
      </c>
    </row>
    <row r="600" spans="1:11" customFormat="1" ht="14.4" x14ac:dyDescent="0.3">
      <c r="A600" s="4" t="s">
        <v>1772</v>
      </c>
      <c r="B600" s="4">
        <v>291301</v>
      </c>
      <c r="C600" s="4" t="s">
        <v>572</v>
      </c>
      <c r="D600" s="4" t="s">
        <v>600</v>
      </c>
      <c r="E600" s="4" t="s">
        <v>1773</v>
      </c>
      <c r="F600" s="5" t="s">
        <v>845</v>
      </c>
      <c r="G600" s="6">
        <v>45101010</v>
      </c>
      <c r="H600" s="5" t="s">
        <v>1492</v>
      </c>
      <c r="I600" s="5" t="s">
        <v>552</v>
      </c>
      <c r="J600" s="9">
        <v>50203010</v>
      </c>
      <c r="K600" s="10" t="s">
        <v>914</v>
      </c>
    </row>
    <row r="601" spans="1:11" customFormat="1" ht="14.4" x14ac:dyDescent="0.3">
      <c r="A601" s="4" t="s">
        <v>20</v>
      </c>
      <c r="B601" s="4">
        <v>299774</v>
      </c>
      <c r="C601" s="4" t="s">
        <v>603</v>
      </c>
      <c r="D601" s="4" t="s">
        <v>573</v>
      </c>
      <c r="E601" s="4" t="s">
        <v>22</v>
      </c>
      <c r="F601" s="5" t="s">
        <v>845</v>
      </c>
      <c r="G601" s="6">
        <v>45101010</v>
      </c>
      <c r="H601" s="5" t="s">
        <v>1492</v>
      </c>
      <c r="I601" s="5" t="s">
        <v>552</v>
      </c>
      <c r="J601" s="9">
        <v>50203010</v>
      </c>
      <c r="K601" s="10" t="s">
        <v>914</v>
      </c>
    </row>
    <row r="602" spans="1:11" customFormat="1" ht="14.4" x14ac:dyDescent="0.3">
      <c r="A602" s="4" t="s">
        <v>1774</v>
      </c>
      <c r="B602" s="4">
        <v>270965</v>
      </c>
      <c r="C602" s="4" t="s">
        <v>572</v>
      </c>
      <c r="D602" s="4" t="s">
        <v>627</v>
      </c>
      <c r="E602" s="4" t="s">
        <v>1775</v>
      </c>
      <c r="F602" s="5" t="s">
        <v>845</v>
      </c>
      <c r="G602" s="6">
        <v>45101010</v>
      </c>
      <c r="H602" s="5" t="s">
        <v>1492</v>
      </c>
      <c r="I602" s="5" t="s">
        <v>552</v>
      </c>
      <c r="J602" s="9">
        <v>50203010</v>
      </c>
      <c r="K602" s="10" t="s">
        <v>914</v>
      </c>
    </row>
    <row r="603" spans="1:11" customFormat="1" ht="14.4" x14ac:dyDescent="0.3">
      <c r="A603" s="4" t="s">
        <v>1776</v>
      </c>
      <c r="B603" s="4">
        <v>689242</v>
      </c>
      <c r="C603" s="4" t="s">
        <v>562</v>
      </c>
      <c r="D603" s="4" t="s">
        <v>563</v>
      </c>
      <c r="E603" s="4" t="s">
        <v>1777</v>
      </c>
      <c r="F603" s="5" t="s">
        <v>845</v>
      </c>
      <c r="G603" s="6">
        <v>45101010</v>
      </c>
      <c r="H603" s="5" t="s">
        <v>1492</v>
      </c>
      <c r="I603" s="5" t="s">
        <v>552</v>
      </c>
      <c r="J603" s="9">
        <v>50203010</v>
      </c>
      <c r="K603" s="10" t="s">
        <v>914</v>
      </c>
    </row>
    <row r="604" spans="1:11" customFormat="1" ht="14.4" x14ac:dyDescent="0.3">
      <c r="A604" s="4" t="s">
        <v>1778</v>
      </c>
      <c r="B604" s="4">
        <v>56234</v>
      </c>
      <c r="C604" s="4" t="s">
        <v>562</v>
      </c>
      <c r="D604" s="4" t="s">
        <v>563</v>
      </c>
      <c r="E604" s="4" t="s">
        <v>1779</v>
      </c>
      <c r="F604" s="5" t="s">
        <v>845</v>
      </c>
      <c r="G604" s="6">
        <v>45101010</v>
      </c>
      <c r="H604" s="5" t="s">
        <v>1492</v>
      </c>
      <c r="I604" s="5" t="s">
        <v>552</v>
      </c>
      <c r="J604" s="9">
        <v>50203010</v>
      </c>
      <c r="K604" s="10" t="s">
        <v>914</v>
      </c>
    </row>
    <row r="605" spans="1:11" customFormat="1" ht="14.4" x14ac:dyDescent="0.3">
      <c r="A605" s="4" t="s">
        <v>1780</v>
      </c>
      <c r="B605" s="4">
        <v>351430</v>
      </c>
      <c r="C605" s="4" t="s">
        <v>603</v>
      </c>
      <c r="D605" s="4" t="s">
        <v>1023</v>
      </c>
      <c r="E605" s="4" t="s">
        <v>1781</v>
      </c>
      <c r="F605" s="5" t="s">
        <v>845</v>
      </c>
      <c r="G605" s="6">
        <v>45101010</v>
      </c>
      <c r="H605" s="5" t="s">
        <v>1492</v>
      </c>
      <c r="I605" s="5" t="s">
        <v>552</v>
      </c>
      <c r="J605" s="9">
        <v>50203010</v>
      </c>
      <c r="K605" s="10" t="s">
        <v>914</v>
      </c>
    </row>
    <row r="606" spans="1:11" customFormat="1" ht="14.4" x14ac:dyDescent="0.3">
      <c r="A606" s="4" t="s">
        <v>1782</v>
      </c>
      <c r="B606" s="4">
        <v>763210</v>
      </c>
      <c r="C606" s="4" t="s">
        <v>568</v>
      </c>
      <c r="D606" s="4" t="s">
        <v>608</v>
      </c>
      <c r="E606" s="4" t="s">
        <v>1783</v>
      </c>
      <c r="F606" s="5" t="s">
        <v>845</v>
      </c>
      <c r="G606" s="6">
        <v>45101010</v>
      </c>
      <c r="H606" s="5" t="s">
        <v>1492</v>
      </c>
      <c r="I606" s="5" t="s">
        <v>552</v>
      </c>
      <c r="J606" s="9">
        <v>50203010</v>
      </c>
      <c r="K606" s="10" t="s">
        <v>914</v>
      </c>
    </row>
    <row r="607" spans="1:11" customFormat="1" ht="14.4" x14ac:dyDescent="0.3">
      <c r="A607" s="4" t="s">
        <v>1784</v>
      </c>
      <c r="B607" s="4">
        <v>208055</v>
      </c>
      <c r="C607" s="4" t="s">
        <v>562</v>
      </c>
      <c r="D607" s="4" t="s">
        <v>563</v>
      </c>
      <c r="E607" s="4" t="s">
        <v>1785</v>
      </c>
      <c r="F607" s="5" t="s">
        <v>845</v>
      </c>
      <c r="G607" s="6">
        <v>45101010</v>
      </c>
      <c r="H607" s="5" t="s">
        <v>1492</v>
      </c>
      <c r="I607" s="5" t="s">
        <v>552</v>
      </c>
      <c r="J607" s="9">
        <v>50203010</v>
      </c>
      <c r="K607" s="10" t="s">
        <v>914</v>
      </c>
    </row>
    <row r="608" spans="1:11" customFormat="1" ht="14.4" x14ac:dyDescent="0.3">
      <c r="A608" s="4" t="s">
        <v>1786</v>
      </c>
      <c r="B608" s="4">
        <v>41672</v>
      </c>
      <c r="C608" s="4" t="s">
        <v>562</v>
      </c>
      <c r="D608" s="4" t="s">
        <v>563</v>
      </c>
      <c r="E608" s="4" t="s">
        <v>1787</v>
      </c>
      <c r="F608" s="5" t="s">
        <v>845</v>
      </c>
      <c r="G608" s="6">
        <v>45101010</v>
      </c>
      <c r="H608" s="5" t="s">
        <v>1492</v>
      </c>
      <c r="I608" s="5" t="s">
        <v>552</v>
      </c>
      <c r="J608" s="9">
        <v>50203010</v>
      </c>
      <c r="K608" s="10" t="s">
        <v>914</v>
      </c>
    </row>
    <row r="609" spans="1:11" customFormat="1" ht="14.4" x14ac:dyDescent="0.3">
      <c r="A609" s="4" t="s">
        <v>1788</v>
      </c>
      <c r="B609" s="4">
        <v>683152</v>
      </c>
      <c r="C609" s="4" t="s">
        <v>572</v>
      </c>
      <c r="D609" s="4" t="s">
        <v>600</v>
      </c>
      <c r="E609" s="4" t="s">
        <v>1789</v>
      </c>
      <c r="F609" s="5" t="s">
        <v>845</v>
      </c>
      <c r="G609" s="6">
        <v>45101010</v>
      </c>
      <c r="H609" s="5" t="s">
        <v>1492</v>
      </c>
      <c r="I609" s="5" t="s">
        <v>552</v>
      </c>
      <c r="J609" s="9">
        <v>50203010</v>
      </c>
      <c r="K609" s="10" t="s">
        <v>914</v>
      </c>
    </row>
    <row r="610" spans="1:11" customFormat="1" ht="14.4" x14ac:dyDescent="0.3">
      <c r="A610" s="4" t="s">
        <v>1790</v>
      </c>
      <c r="B610" s="4">
        <v>817155</v>
      </c>
      <c r="C610" s="4" t="s">
        <v>596</v>
      </c>
      <c r="D610" s="4" t="s">
        <v>597</v>
      </c>
      <c r="E610" s="4" t="s">
        <v>1791</v>
      </c>
      <c r="F610" s="5" t="s">
        <v>845</v>
      </c>
      <c r="G610" s="6">
        <v>45101010</v>
      </c>
      <c r="H610" s="5" t="s">
        <v>1492</v>
      </c>
      <c r="I610" s="5" t="s">
        <v>552</v>
      </c>
      <c r="J610" s="9">
        <v>50203010</v>
      </c>
      <c r="K610" s="10" t="s">
        <v>914</v>
      </c>
    </row>
    <row r="611" spans="1:11" customFormat="1" ht="14.4" x14ac:dyDescent="0.3">
      <c r="A611" s="4" t="s">
        <v>388</v>
      </c>
      <c r="B611" s="4">
        <v>12772</v>
      </c>
      <c r="C611" s="4" t="s">
        <v>603</v>
      </c>
      <c r="D611" s="4" t="s">
        <v>573</v>
      </c>
      <c r="E611" s="4" t="s">
        <v>389</v>
      </c>
      <c r="F611" s="5" t="s">
        <v>845</v>
      </c>
      <c r="G611" s="6">
        <v>45101010</v>
      </c>
      <c r="H611" s="5" t="s">
        <v>1492</v>
      </c>
      <c r="I611" s="5" t="s">
        <v>552</v>
      </c>
      <c r="J611" s="9">
        <v>50203010</v>
      </c>
      <c r="K611" s="10" t="s">
        <v>914</v>
      </c>
    </row>
    <row r="612" spans="1:11" customFormat="1" ht="14.4" x14ac:dyDescent="0.3">
      <c r="A612" s="4" t="s">
        <v>1792</v>
      </c>
      <c r="B612" s="4">
        <v>298773</v>
      </c>
      <c r="C612" s="4" t="s">
        <v>655</v>
      </c>
      <c r="D612" s="4" t="s">
        <v>656</v>
      </c>
      <c r="E612" s="4" t="s">
        <v>1793</v>
      </c>
      <c r="F612" s="5" t="s">
        <v>845</v>
      </c>
      <c r="G612" s="6">
        <v>45101010</v>
      </c>
      <c r="H612" s="5" t="s">
        <v>1492</v>
      </c>
      <c r="I612" s="5" t="s">
        <v>552</v>
      </c>
      <c r="J612" s="9">
        <v>50203010</v>
      </c>
      <c r="K612" s="10" t="s">
        <v>914</v>
      </c>
    </row>
    <row r="613" spans="1:11" customFormat="1" ht="14.4" x14ac:dyDescent="0.3">
      <c r="A613" s="4" t="s">
        <v>1794</v>
      </c>
      <c r="B613" s="4">
        <v>8862</v>
      </c>
      <c r="C613" s="4" t="s">
        <v>611</v>
      </c>
      <c r="D613" s="4" t="s">
        <v>612</v>
      </c>
      <c r="E613" s="4" t="s">
        <v>1795</v>
      </c>
      <c r="F613" s="5" t="s">
        <v>845</v>
      </c>
      <c r="G613" s="6">
        <v>45101010</v>
      </c>
      <c r="H613" s="5" t="s">
        <v>1492</v>
      </c>
      <c r="I613" s="5" t="s">
        <v>552</v>
      </c>
      <c r="J613" s="9">
        <v>50203010</v>
      </c>
      <c r="K613" s="10" t="s">
        <v>914</v>
      </c>
    </row>
    <row r="614" spans="1:11" customFormat="1" ht="14.4" x14ac:dyDescent="0.3">
      <c r="A614" s="4" t="s">
        <v>1796</v>
      </c>
      <c r="B614" s="4">
        <v>704997</v>
      </c>
      <c r="C614" s="4" t="s">
        <v>562</v>
      </c>
      <c r="D614" s="4" t="s">
        <v>563</v>
      </c>
      <c r="E614" s="4" t="s">
        <v>1797</v>
      </c>
      <c r="F614" s="5" t="s">
        <v>845</v>
      </c>
      <c r="G614" s="6">
        <v>45101010</v>
      </c>
      <c r="H614" s="5" t="s">
        <v>1492</v>
      </c>
      <c r="I614" s="5" t="s">
        <v>552</v>
      </c>
      <c r="J614" s="9">
        <v>50203010</v>
      </c>
      <c r="K614" s="10" t="s">
        <v>914</v>
      </c>
    </row>
    <row r="615" spans="1:11" customFormat="1" ht="14.4" x14ac:dyDescent="0.3">
      <c r="A615" s="4" t="s">
        <v>1798</v>
      </c>
      <c r="B615" s="4">
        <v>687937</v>
      </c>
      <c r="C615" s="4" t="s">
        <v>603</v>
      </c>
      <c r="D615" s="4" t="s">
        <v>573</v>
      </c>
      <c r="E615" s="4" t="s">
        <v>1799</v>
      </c>
      <c r="F615" s="5" t="s">
        <v>845</v>
      </c>
      <c r="G615" s="6">
        <v>45101010</v>
      </c>
      <c r="H615" s="5" t="s">
        <v>1492</v>
      </c>
      <c r="I615" s="5" t="s">
        <v>552</v>
      </c>
      <c r="J615" s="9">
        <v>50203010</v>
      </c>
      <c r="K615" s="10" t="s">
        <v>914</v>
      </c>
    </row>
    <row r="616" spans="1:11" customFormat="1" ht="14.4" x14ac:dyDescent="0.3">
      <c r="A616" s="4" t="s">
        <v>1800</v>
      </c>
      <c r="B616" s="4">
        <v>296397</v>
      </c>
      <c r="C616" s="4" t="s">
        <v>592</v>
      </c>
      <c r="D616" s="4" t="s">
        <v>593</v>
      </c>
      <c r="E616" s="4" t="s">
        <v>1801</v>
      </c>
      <c r="F616" s="5" t="s">
        <v>845</v>
      </c>
      <c r="G616" s="6">
        <v>45101010</v>
      </c>
      <c r="H616" s="5" t="s">
        <v>1492</v>
      </c>
      <c r="I616" s="5" t="s">
        <v>552</v>
      </c>
      <c r="J616" s="9">
        <v>50203010</v>
      </c>
      <c r="K616" s="10" t="s">
        <v>914</v>
      </c>
    </row>
    <row r="617" spans="1:11" x14ac:dyDescent="0.25">
      <c r="A617" s="4" t="s">
        <v>1802</v>
      </c>
      <c r="B617" s="4">
        <v>324376</v>
      </c>
      <c r="C617" s="4" t="s">
        <v>655</v>
      </c>
      <c r="D617" s="4" t="s">
        <v>656</v>
      </c>
      <c r="E617" s="4" t="s">
        <v>1803</v>
      </c>
      <c r="F617" s="5" t="s">
        <v>845</v>
      </c>
      <c r="G617" s="6">
        <v>45101010</v>
      </c>
      <c r="H617" s="5" t="s">
        <v>1492</v>
      </c>
      <c r="I617" s="5" t="s">
        <v>552</v>
      </c>
      <c r="J617" s="9">
        <v>50203010</v>
      </c>
      <c r="K617" s="10" t="s">
        <v>914</v>
      </c>
    </row>
    <row r="618" spans="1:11" x14ac:dyDescent="0.25">
      <c r="A618" s="4" t="s">
        <v>1804</v>
      </c>
      <c r="B618" s="4">
        <v>40346</v>
      </c>
      <c r="C618" s="4" t="s">
        <v>562</v>
      </c>
      <c r="D618" s="4" t="s">
        <v>563</v>
      </c>
      <c r="E618" s="4" t="s">
        <v>1805</v>
      </c>
      <c r="F618" s="5" t="s">
        <v>845</v>
      </c>
      <c r="G618" s="6">
        <v>45101010</v>
      </c>
      <c r="H618" s="5" t="s">
        <v>1492</v>
      </c>
      <c r="I618" s="5" t="s">
        <v>552</v>
      </c>
      <c r="J618" s="9">
        <v>50203010</v>
      </c>
      <c r="K618" s="10" t="s">
        <v>914</v>
      </c>
    </row>
    <row r="619" spans="1:11" x14ac:dyDescent="0.25">
      <c r="A619" s="4" t="s">
        <v>1806</v>
      </c>
      <c r="B619" s="4">
        <v>31809</v>
      </c>
      <c r="C619" s="4" t="s">
        <v>621</v>
      </c>
      <c r="D619" s="4" t="s">
        <v>622</v>
      </c>
      <c r="E619" s="4" t="s">
        <v>1807</v>
      </c>
      <c r="F619" s="5" t="s">
        <v>845</v>
      </c>
      <c r="G619" s="6">
        <v>45101010</v>
      </c>
      <c r="H619" s="5" t="s">
        <v>1492</v>
      </c>
      <c r="I619" s="5" t="s">
        <v>552</v>
      </c>
      <c r="J619" s="9">
        <v>50203010</v>
      </c>
      <c r="K619" s="10" t="s">
        <v>914</v>
      </c>
    </row>
    <row r="620" spans="1:11" customFormat="1" ht="14.4" x14ac:dyDescent="0.3">
      <c r="A620" s="4" t="s">
        <v>1808</v>
      </c>
      <c r="B620" s="4">
        <v>758546</v>
      </c>
      <c r="C620" s="4" t="s">
        <v>562</v>
      </c>
      <c r="D620" s="4" t="s">
        <v>563</v>
      </c>
      <c r="E620" s="4" t="s">
        <v>1809</v>
      </c>
      <c r="F620" s="5" t="s">
        <v>845</v>
      </c>
      <c r="G620" s="6">
        <v>45101010</v>
      </c>
      <c r="H620" s="5" t="s">
        <v>1492</v>
      </c>
      <c r="I620" s="5" t="s">
        <v>552</v>
      </c>
      <c r="J620" s="9">
        <v>50203010</v>
      </c>
      <c r="K620" s="10" t="s">
        <v>914</v>
      </c>
    </row>
    <row r="621" spans="1:11" customFormat="1" ht="14.4" x14ac:dyDescent="0.3">
      <c r="A621" s="4" t="s">
        <v>1810</v>
      </c>
      <c r="B621" s="4">
        <v>281967</v>
      </c>
      <c r="C621" s="4" t="s">
        <v>562</v>
      </c>
      <c r="D621" s="4" t="s">
        <v>563</v>
      </c>
      <c r="E621" s="4" t="s">
        <v>1811</v>
      </c>
      <c r="F621" s="5" t="s">
        <v>845</v>
      </c>
      <c r="G621" s="6">
        <v>45101010</v>
      </c>
      <c r="H621" s="5" t="s">
        <v>1492</v>
      </c>
      <c r="I621" s="5" t="s">
        <v>552</v>
      </c>
      <c r="J621" s="9">
        <v>50203010</v>
      </c>
      <c r="K621" s="10" t="s">
        <v>914</v>
      </c>
    </row>
    <row r="622" spans="1:11" customFormat="1" ht="14.4" x14ac:dyDescent="0.3">
      <c r="A622" s="4" t="s">
        <v>1812</v>
      </c>
      <c r="B622" s="4">
        <v>267450</v>
      </c>
      <c r="C622" s="4" t="s">
        <v>1813</v>
      </c>
      <c r="D622" s="4" t="s">
        <v>1007</v>
      </c>
      <c r="E622" s="4" t="s">
        <v>1814</v>
      </c>
      <c r="F622" s="5" t="s">
        <v>845</v>
      </c>
      <c r="G622" s="6">
        <v>45101010</v>
      </c>
      <c r="H622" s="5" t="s">
        <v>1492</v>
      </c>
      <c r="I622" s="5" t="s">
        <v>552</v>
      </c>
      <c r="J622" s="9">
        <v>50203010</v>
      </c>
      <c r="K622" s="10" t="s">
        <v>914</v>
      </c>
    </row>
    <row r="623" spans="1:11" customFormat="1" ht="14.4" x14ac:dyDescent="0.3">
      <c r="A623" s="4" t="s">
        <v>142</v>
      </c>
      <c r="B623" s="4">
        <v>681117</v>
      </c>
      <c r="C623" s="4" t="s">
        <v>603</v>
      </c>
      <c r="D623" s="4" t="s">
        <v>573</v>
      </c>
      <c r="E623" s="4" t="s">
        <v>143</v>
      </c>
      <c r="F623" s="5" t="s">
        <v>845</v>
      </c>
      <c r="G623" s="6">
        <v>45101010</v>
      </c>
      <c r="H623" s="5" t="s">
        <v>1492</v>
      </c>
      <c r="I623" s="5" t="s">
        <v>552</v>
      </c>
      <c r="J623" s="9">
        <v>50203010</v>
      </c>
      <c r="K623" s="10" t="s">
        <v>914</v>
      </c>
    </row>
    <row r="624" spans="1:11" customFormat="1" ht="14.4" x14ac:dyDescent="0.3">
      <c r="A624" s="4" t="s">
        <v>1815</v>
      </c>
      <c r="B624" s="4">
        <v>354697</v>
      </c>
      <c r="C624" s="4" t="s">
        <v>554</v>
      </c>
      <c r="D624" s="4" t="s">
        <v>555</v>
      </c>
      <c r="E624" s="4" t="s">
        <v>1816</v>
      </c>
      <c r="F624" s="5" t="s">
        <v>845</v>
      </c>
      <c r="G624" s="6">
        <v>45101010</v>
      </c>
      <c r="H624" s="5" t="s">
        <v>1492</v>
      </c>
      <c r="I624" s="5" t="s">
        <v>552</v>
      </c>
      <c r="J624" s="9">
        <v>50203010</v>
      </c>
      <c r="K624" s="10" t="s">
        <v>914</v>
      </c>
    </row>
    <row r="625" spans="1:11" customFormat="1" ht="14.4" x14ac:dyDescent="0.3">
      <c r="A625" s="4" t="s">
        <v>1817</v>
      </c>
      <c r="B625" s="4">
        <v>762169</v>
      </c>
      <c r="C625" s="4" t="s">
        <v>655</v>
      </c>
      <c r="D625" s="4" t="s">
        <v>656</v>
      </c>
      <c r="E625" s="4" t="s">
        <v>1818</v>
      </c>
      <c r="F625" s="5" t="s">
        <v>845</v>
      </c>
      <c r="G625" s="6">
        <v>45101010</v>
      </c>
      <c r="H625" s="5" t="s">
        <v>1492</v>
      </c>
      <c r="I625" s="5" t="s">
        <v>552</v>
      </c>
      <c r="J625" s="9">
        <v>50203010</v>
      </c>
      <c r="K625" s="10" t="s">
        <v>914</v>
      </c>
    </row>
    <row r="626" spans="1:11" customFormat="1" ht="14.4" x14ac:dyDescent="0.3">
      <c r="A626" s="4" t="s">
        <v>1819</v>
      </c>
      <c r="B626" s="4">
        <v>33161</v>
      </c>
      <c r="C626" s="4" t="s">
        <v>568</v>
      </c>
      <c r="D626" s="4" t="s">
        <v>569</v>
      </c>
      <c r="E626" s="4" t="s">
        <v>1820</v>
      </c>
      <c r="F626" s="5" t="s">
        <v>845</v>
      </c>
      <c r="G626" s="6">
        <v>45101010</v>
      </c>
      <c r="H626" s="5" t="s">
        <v>1492</v>
      </c>
      <c r="I626" s="5" t="s">
        <v>552</v>
      </c>
      <c r="J626" s="9">
        <v>50203010</v>
      </c>
      <c r="K626" s="10" t="s">
        <v>914</v>
      </c>
    </row>
    <row r="627" spans="1:11" customFormat="1" ht="14.4" x14ac:dyDescent="0.3">
      <c r="A627" s="4" t="s">
        <v>1821</v>
      </c>
      <c r="B627" s="4">
        <v>270468</v>
      </c>
      <c r="C627" s="4" t="s">
        <v>562</v>
      </c>
      <c r="D627" s="4" t="s">
        <v>563</v>
      </c>
      <c r="E627" s="4" t="s">
        <v>1822</v>
      </c>
      <c r="F627" s="5" t="s">
        <v>845</v>
      </c>
      <c r="G627" s="6">
        <v>45101010</v>
      </c>
      <c r="H627" s="5" t="s">
        <v>1492</v>
      </c>
      <c r="I627" s="5" t="s">
        <v>552</v>
      </c>
      <c r="J627" s="9">
        <v>50203010</v>
      </c>
      <c r="K627" s="10" t="s">
        <v>914</v>
      </c>
    </row>
    <row r="628" spans="1:11" customFormat="1" ht="14.4" x14ac:dyDescent="0.3">
      <c r="A628" s="4" t="s">
        <v>1823</v>
      </c>
      <c r="B628" s="4">
        <v>464662</v>
      </c>
      <c r="C628" s="4" t="s">
        <v>582</v>
      </c>
      <c r="D628" s="4" t="s">
        <v>583</v>
      </c>
      <c r="E628" s="4" t="s">
        <v>1824</v>
      </c>
      <c r="F628" s="5" t="s">
        <v>845</v>
      </c>
      <c r="G628" s="6">
        <v>45101010</v>
      </c>
      <c r="H628" s="5" t="s">
        <v>1492</v>
      </c>
      <c r="I628" s="5" t="s">
        <v>552</v>
      </c>
      <c r="J628" s="9">
        <v>50203010</v>
      </c>
      <c r="K628" s="10" t="s">
        <v>914</v>
      </c>
    </row>
    <row r="629" spans="1:11" customFormat="1" ht="14.4" x14ac:dyDescent="0.3">
      <c r="A629" s="4" t="s">
        <v>1825</v>
      </c>
      <c r="B629" s="4">
        <v>573762</v>
      </c>
      <c r="C629" s="4" t="s">
        <v>945</v>
      </c>
      <c r="D629" s="4" t="s">
        <v>583</v>
      </c>
      <c r="E629" s="4" t="s">
        <v>1826</v>
      </c>
      <c r="F629" s="5" t="s">
        <v>845</v>
      </c>
      <c r="G629" s="6">
        <v>45101010</v>
      </c>
      <c r="H629" s="5" t="s">
        <v>1492</v>
      </c>
      <c r="I629" s="5" t="s">
        <v>552</v>
      </c>
      <c r="J629" s="9">
        <v>50203010</v>
      </c>
      <c r="K629" s="10" t="s">
        <v>914</v>
      </c>
    </row>
    <row r="630" spans="1:11" customFormat="1" ht="14.4" x14ac:dyDescent="0.3">
      <c r="A630" s="4" t="s">
        <v>1827</v>
      </c>
      <c r="B630" s="4">
        <v>43996</v>
      </c>
      <c r="C630" s="4" t="s">
        <v>562</v>
      </c>
      <c r="D630" s="4" t="s">
        <v>563</v>
      </c>
      <c r="E630" s="4" t="s">
        <v>1828</v>
      </c>
      <c r="F630" s="5" t="s">
        <v>845</v>
      </c>
      <c r="G630" s="6">
        <v>45101010</v>
      </c>
      <c r="H630" s="5" t="s">
        <v>1492</v>
      </c>
      <c r="I630" s="5" t="s">
        <v>552</v>
      </c>
      <c r="J630" s="9">
        <v>50203010</v>
      </c>
      <c r="K630" s="10" t="s">
        <v>914</v>
      </c>
    </row>
    <row r="631" spans="1:11" customFormat="1" ht="14.4" x14ac:dyDescent="0.3">
      <c r="A631" s="4" t="s">
        <v>1829</v>
      </c>
      <c r="B631" s="4">
        <v>458932</v>
      </c>
      <c r="C631" s="4" t="s">
        <v>572</v>
      </c>
      <c r="D631" s="4" t="s">
        <v>573</v>
      </c>
      <c r="E631" s="4" t="s">
        <v>1830</v>
      </c>
      <c r="F631" s="5" t="s">
        <v>845</v>
      </c>
      <c r="G631" s="6">
        <v>45101010</v>
      </c>
      <c r="H631" s="5" t="s">
        <v>1492</v>
      </c>
      <c r="I631" s="5" t="s">
        <v>552</v>
      </c>
      <c r="J631" s="9">
        <v>50203010</v>
      </c>
      <c r="K631" s="10" t="s">
        <v>914</v>
      </c>
    </row>
    <row r="632" spans="1:11" customFormat="1" ht="14.4" x14ac:dyDescent="0.3">
      <c r="A632" s="4" t="s">
        <v>1831</v>
      </c>
      <c r="B632" s="4">
        <v>763216</v>
      </c>
      <c r="C632" s="4" t="s">
        <v>568</v>
      </c>
      <c r="D632" s="4" t="s">
        <v>608</v>
      </c>
      <c r="E632" s="4" t="s">
        <v>1832</v>
      </c>
      <c r="F632" s="5" t="s">
        <v>845</v>
      </c>
      <c r="G632" s="6">
        <v>45101010</v>
      </c>
      <c r="H632" s="5" t="s">
        <v>1492</v>
      </c>
      <c r="I632" s="5" t="s">
        <v>552</v>
      </c>
      <c r="J632" s="9">
        <v>50203010</v>
      </c>
      <c r="K632" s="10" t="s">
        <v>914</v>
      </c>
    </row>
    <row r="633" spans="1:11" customFormat="1" ht="14.4" x14ac:dyDescent="0.3">
      <c r="A633" s="4" t="s">
        <v>1833</v>
      </c>
      <c r="B633" s="4">
        <v>37791</v>
      </c>
      <c r="C633" s="4" t="s">
        <v>621</v>
      </c>
      <c r="D633" s="4" t="s">
        <v>622</v>
      </c>
      <c r="E633" s="4" t="s">
        <v>1834</v>
      </c>
      <c r="F633" s="5" t="s">
        <v>845</v>
      </c>
      <c r="G633" s="6">
        <v>45101010</v>
      </c>
      <c r="H633" s="5" t="s">
        <v>1492</v>
      </c>
      <c r="I633" s="5" t="s">
        <v>552</v>
      </c>
      <c r="J633" s="9">
        <v>50203010</v>
      </c>
      <c r="K633" s="10" t="s">
        <v>914</v>
      </c>
    </row>
    <row r="634" spans="1:11" customFormat="1" ht="14.4" x14ac:dyDescent="0.3">
      <c r="A634" s="4" t="s">
        <v>1835</v>
      </c>
      <c r="B634" s="4">
        <v>43605</v>
      </c>
      <c r="C634" s="4" t="s">
        <v>562</v>
      </c>
      <c r="D634" s="4" t="s">
        <v>1836</v>
      </c>
      <c r="E634" s="4" t="s">
        <v>1837</v>
      </c>
      <c r="F634" s="5" t="s">
        <v>845</v>
      </c>
      <c r="G634" s="6">
        <v>45101010</v>
      </c>
      <c r="H634" s="5" t="s">
        <v>1492</v>
      </c>
      <c r="I634" s="5" t="s">
        <v>552</v>
      </c>
      <c r="J634" s="9">
        <v>50203010</v>
      </c>
      <c r="K634" s="10" t="s">
        <v>914</v>
      </c>
    </row>
    <row r="635" spans="1:11" customFormat="1" ht="14.4" x14ac:dyDescent="0.3">
      <c r="A635" s="4" t="s">
        <v>1838</v>
      </c>
      <c r="B635" s="4">
        <v>50979</v>
      </c>
      <c r="C635" s="4" t="s">
        <v>572</v>
      </c>
      <c r="D635" s="4" t="s">
        <v>597</v>
      </c>
      <c r="E635" s="4" t="s">
        <v>1839</v>
      </c>
      <c r="F635" s="5" t="s">
        <v>845</v>
      </c>
      <c r="G635" s="6">
        <v>45101010</v>
      </c>
      <c r="H635" s="5" t="s">
        <v>1492</v>
      </c>
      <c r="I635" s="5" t="s">
        <v>552</v>
      </c>
      <c r="J635" s="9">
        <v>50203010</v>
      </c>
      <c r="K635" s="10" t="s">
        <v>914</v>
      </c>
    </row>
    <row r="636" spans="1:11" customFormat="1" ht="14.4" x14ac:dyDescent="0.3">
      <c r="A636" s="4" t="s">
        <v>1840</v>
      </c>
      <c r="B636" s="4">
        <v>226483</v>
      </c>
      <c r="C636" s="4" t="s">
        <v>568</v>
      </c>
      <c r="D636" s="4" t="s">
        <v>608</v>
      </c>
      <c r="E636" s="4" t="s">
        <v>1841</v>
      </c>
      <c r="F636" s="5" t="s">
        <v>845</v>
      </c>
      <c r="G636" s="6">
        <v>45101010</v>
      </c>
      <c r="H636" s="5" t="s">
        <v>1492</v>
      </c>
      <c r="I636" s="5" t="s">
        <v>552</v>
      </c>
      <c r="J636" s="9">
        <v>50203010</v>
      </c>
      <c r="K636" s="10" t="s">
        <v>914</v>
      </c>
    </row>
    <row r="637" spans="1:11" customFormat="1" ht="14.4" x14ac:dyDescent="0.3">
      <c r="A637" s="4" t="s">
        <v>1842</v>
      </c>
      <c r="B637" s="4">
        <v>277206</v>
      </c>
      <c r="C637" s="4" t="s">
        <v>572</v>
      </c>
      <c r="D637" s="4" t="s">
        <v>627</v>
      </c>
      <c r="E637" s="4" t="s">
        <v>1843</v>
      </c>
      <c r="F637" s="5" t="s">
        <v>845</v>
      </c>
      <c r="G637" s="6">
        <v>45101010</v>
      </c>
      <c r="H637" s="5" t="s">
        <v>1492</v>
      </c>
      <c r="I637" s="5" t="s">
        <v>552</v>
      </c>
      <c r="J637" s="9">
        <v>50203010</v>
      </c>
      <c r="K637" s="10" t="s">
        <v>914</v>
      </c>
    </row>
    <row r="638" spans="1:11" customFormat="1" ht="14.4" x14ac:dyDescent="0.3">
      <c r="A638" s="4" t="s">
        <v>1844</v>
      </c>
      <c r="B638" s="4">
        <v>318539</v>
      </c>
      <c r="C638" s="4" t="s">
        <v>603</v>
      </c>
      <c r="D638" s="4" t="s">
        <v>573</v>
      </c>
      <c r="E638" s="4" t="s">
        <v>1845</v>
      </c>
      <c r="F638" s="5" t="s">
        <v>845</v>
      </c>
      <c r="G638" s="6">
        <v>45101010</v>
      </c>
      <c r="H638" s="5" t="s">
        <v>1492</v>
      </c>
      <c r="I638" s="5" t="s">
        <v>552</v>
      </c>
      <c r="J638" s="9">
        <v>50203010</v>
      </c>
      <c r="K638" s="10" t="s">
        <v>914</v>
      </c>
    </row>
    <row r="639" spans="1:11" customFormat="1" ht="14.4" x14ac:dyDescent="0.3">
      <c r="A639" s="4" t="s">
        <v>512</v>
      </c>
      <c r="B639" s="4">
        <v>212467</v>
      </c>
      <c r="C639" s="4" t="s">
        <v>603</v>
      </c>
      <c r="D639" s="4" t="s">
        <v>573</v>
      </c>
      <c r="E639" s="4" t="s">
        <v>513</v>
      </c>
      <c r="F639" s="5" t="s">
        <v>845</v>
      </c>
      <c r="G639" s="6">
        <v>45101010</v>
      </c>
      <c r="H639" s="5" t="s">
        <v>1492</v>
      </c>
      <c r="I639" s="5" t="s">
        <v>552</v>
      </c>
      <c r="J639" s="9">
        <v>50203010</v>
      </c>
      <c r="K639" s="10" t="s">
        <v>914</v>
      </c>
    </row>
    <row r="640" spans="1:11" customFormat="1" ht="14.4" x14ac:dyDescent="0.3">
      <c r="A640" s="4" t="s">
        <v>1846</v>
      </c>
      <c r="B640" s="4">
        <v>29684</v>
      </c>
      <c r="C640" s="4" t="s">
        <v>582</v>
      </c>
      <c r="D640" s="4" t="s">
        <v>583</v>
      </c>
      <c r="E640" s="4" t="s">
        <v>1847</v>
      </c>
      <c r="F640" s="5" t="s">
        <v>845</v>
      </c>
      <c r="G640" s="6">
        <v>45101010</v>
      </c>
      <c r="H640" s="5" t="s">
        <v>1492</v>
      </c>
      <c r="I640" s="5" t="s">
        <v>552</v>
      </c>
      <c r="J640" s="9">
        <v>50203010</v>
      </c>
      <c r="K640" s="10" t="s">
        <v>914</v>
      </c>
    </row>
    <row r="641" spans="1:11" customFormat="1" ht="14.4" x14ac:dyDescent="0.3">
      <c r="A641" s="4" t="s">
        <v>1848</v>
      </c>
      <c r="B641" s="4">
        <v>44483</v>
      </c>
      <c r="C641" s="4" t="s">
        <v>554</v>
      </c>
      <c r="D641" s="4" t="s">
        <v>555</v>
      </c>
      <c r="E641" s="4" t="s">
        <v>1849</v>
      </c>
      <c r="F641" s="5" t="s">
        <v>845</v>
      </c>
      <c r="G641" s="6">
        <v>45101010</v>
      </c>
      <c r="H641" s="5" t="s">
        <v>1492</v>
      </c>
      <c r="I641" s="5" t="s">
        <v>552</v>
      </c>
      <c r="J641" s="9">
        <v>50203010</v>
      </c>
      <c r="K641" s="10" t="s">
        <v>914</v>
      </c>
    </row>
    <row r="642" spans="1:11" customFormat="1" ht="14.4" x14ac:dyDescent="0.3">
      <c r="A642" s="4" t="s">
        <v>1850</v>
      </c>
      <c r="B642" s="4">
        <v>349015</v>
      </c>
      <c r="C642" s="4" t="s">
        <v>554</v>
      </c>
      <c r="D642" s="4" t="s">
        <v>1023</v>
      </c>
      <c r="E642" s="4" t="s">
        <v>1851</v>
      </c>
      <c r="F642" s="5" t="s">
        <v>845</v>
      </c>
      <c r="G642" s="6">
        <v>45101010</v>
      </c>
      <c r="H642" s="5" t="s">
        <v>1492</v>
      </c>
      <c r="I642" s="5" t="s">
        <v>552</v>
      </c>
      <c r="J642" s="9">
        <v>50203010</v>
      </c>
      <c r="K642" s="10" t="s">
        <v>914</v>
      </c>
    </row>
    <row r="643" spans="1:11" customFormat="1" ht="14.4" x14ac:dyDescent="0.3">
      <c r="A643" s="4" t="s">
        <v>1852</v>
      </c>
      <c r="B643" s="4">
        <v>38608</v>
      </c>
      <c r="C643" s="4" t="s">
        <v>621</v>
      </c>
      <c r="D643" s="4" t="s">
        <v>646</v>
      </c>
      <c r="E643" s="4" t="s">
        <v>1853</v>
      </c>
      <c r="F643" s="5" t="s">
        <v>845</v>
      </c>
      <c r="G643" s="6">
        <v>45101010</v>
      </c>
      <c r="H643" s="5" t="s">
        <v>1492</v>
      </c>
      <c r="I643" s="5" t="s">
        <v>552</v>
      </c>
      <c r="J643" s="9">
        <v>50203010</v>
      </c>
      <c r="K643" s="10" t="s">
        <v>914</v>
      </c>
    </row>
    <row r="644" spans="1:11" customFormat="1" ht="14.4" x14ac:dyDescent="0.3">
      <c r="A644" s="4" t="s">
        <v>1854</v>
      </c>
      <c r="B644" s="4">
        <v>576107</v>
      </c>
      <c r="C644" s="4" t="s">
        <v>799</v>
      </c>
      <c r="D644" s="4" t="s">
        <v>800</v>
      </c>
      <c r="E644" s="4" t="s">
        <v>1855</v>
      </c>
      <c r="F644" s="5" t="s">
        <v>845</v>
      </c>
      <c r="G644" s="6">
        <v>45101010</v>
      </c>
      <c r="H644" s="5" t="s">
        <v>1492</v>
      </c>
      <c r="I644" s="5" t="s">
        <v>552</v>
      </c>
      <c r="J644" s="9">
        <v>50203010</v>
      </c>
      <c r="K644" s="10" t="s">
        <v>914</v>
      </c>
    </row>
    <row r="645" spans="1:11" customFormat="1" ht="14.4" x14ac:dyDescent="0.3">
      <c r="A645" s="4" t="s">
        <v>1856</v>
      </c>
      <c r="B645" s="4">
        <v>31106</v>
      </c>
      <c r="C645" s="4" t="s">
        <v>572</v>
      </c>
      <c r="D645" s="4" t="s">
        <v>573</v>
      </c>
      <c r="E645" s="4" t="s">
        <v>1857</v>
      </c>
      <c r="F645" s="5" t="s">
        <v>845</v>
      </c>
      <c r="G645" s="6">
        <v>45101010</v>
      </c>
      <c r="H645" s="5" t="s">
        <v>1492</v>
      </c>
      <c r="I645" s="5" t="s">
        <v>552</v>
      </c>
      <c r="J645" s="9">
        <v>50203010</v>
      </c>
      <c r="K645" s="10" t="s">
        <v>914</v>
      </c>
    </row>
    <row r="646" spans="1:11" customFormat="1" ht="14.4" x14ac:dyDescent="0.3">
      <c r="A646" s="4" t="s">
        <v>1858</v>
      </c>
      <c r="B646" s="4">
        <v>786617</v>
      </c>
      <c r="C646" s="4" t="s">
        <v>572</v>
      </c>
      <c r="D646" s="4" t="s">
        <v>627</v>
      </c>
      <c r="E646" s="4" t="s">
        <v>1859</v>
      </c>
      <c r="F646" s="5" t="s">
        <v>845</v>
      </c>
      <c r="G646" s="6">
        <v>45101010</v>
      </c>
      <c r="H646" s="5" t="s">
        <v>1492</v>
      </c>
      <c r="I646" s="5" t="s">
        <v>552</v>
      </c>
      <c r="J646" s="9">
        <v>50203010</v>
      </c>
      <c r="K646" s="10" t="s">
        <v>914</v>
      </c>
    </row>
    <row r="647" spans="1:11" customFormat="1" ht="14.4" x14ac:dyDescent="0.3">
      <c r="A647" s="4" t="s">
        <v>1860</v>
      </c>
      <c r="B647" s="4">
        <v>32049</v>
      </c>
      <c r="C647" s="4" t="s">
        <v>572</v>
      </c>
      <c r="D647" s="4" t="s">
        <v>573</v>
      </c>
      <c r="E647" s="4" t="s">
        <v>1861</v>
      </c>
      <c r="F647" s="5" t="s">
        <v>845</v>
      </c>
      <c r="G647" s="6">
        <v>45101010</v>
      </c>
      <c r="H647" s="5" t="s">
        <v>1492</v>
      </c>
      <c r="I647" s="5" t="s">
        <v>552</v>
      </c>
      <c r="J647" s="9">
        <v>50203010</v>
      </c>
      <c r="K647" s="10" t="s">
        <v>914</v>
      </c>
    </row>
    <row r="648" spans="1:11" customFormat="1" ht="14.4" x14ac:dyDescent="0.3">
      <c r="A648" s="4" t="s">
        <v>1862</v>
      </c>
      <c r="B648" s="4">
        <v>359532</v>
      </c>
      <c r="C648" s="4" t="s">
        <v>757</v>
      </c>
      <c r="D648" s="4" t="s">
        <v>758</v>
      </c>
      <c r="E648" s="4" t="s">
        <v>1863</v>
      </c>
      <c r="F648" s="5" t="s">
        <v>845</v>
      </c>
      <c r="G648" s="6">
        <v>45101010</v>
      </c>
      <c r="H648" s="5" t="s">
        <v>1492</v>
      </c>
      <c r="I648" s="5" t="s">
        <v>552</v>
      </c>
      <c r="J648" s="9">
        <v>50203010</v>
      </c>
      <c r="K648" s="10" t="s">
        <v>914</v>
      </c>
    </row>
    <row r="649" spans="1:11" customFormat="1" ht="14.4" x14ac:dyDescent="0.3">
      <c r="A649" s="4" t="s">
        <v>1864</v>
      </c>
      <c r="B649" s="4">
        <v>812339</v>
      </c>
      <c r="C649" s="4" t="s">
        <v>562</v>
      </c>
      <c r="D649" s="4" t="s">
        <v>563</v>
      </c>
      <c r="E649" s="4" t="s">
        <v>1865</v>
      </c>
      <c r="F649" s="5" t="s">
        <v>845</v>
      </c>
      <c r="G649" s="6">
        <v>45101010</v>
      </c>
      <c r="H649" s="5" t="s">
        <v>1492</v>
      </c>
      <c r="I649" s="5" t="s">
        <v>552</v>
      </c>
      <c r="J649" s="9">
        <v>50203010</v>
      </c>
      <c r="K649" s="10" t="s">
        <v>914</v>
      </c>
    </row>
    <row r="650" spans="1:11" customFormat="1" ht="14.4" x14ac:dyDescent="0.3">
      <c r="A650" s="4" t="s">
        <v>1866</v>
      </c>
      <c r="B650" s="4">
        <v>760027</v>
      </c>
      <c r="C650" s="4" t="s">
        <v>596</v>
      </c>
      <c r="D650" s="4" t="s">
        <v>1867</v>
      </c>
      <c r="E650" s="4" t="s">
        <v>1868</v>
      </c>
      <c r="F650" s="5" t="s">
        <v>845</v>
      </c>
      <c r="G650" s="6">
        <v>45101010</v>
      </c>
      <c r="H650" s="5" t="s">
        <v>1492</v>
      </c>
      <c r="I650" s="5" t="s">
        <v>552</v>
      </c>
      <c r="J650" s="9">
        <v>50203010</v>
      </c>
      <c r="K650" s="10" t="s">
        <v>914</v>
      </c>
    </row>
    <row r="651" spans="1:11" customFormat="1" ht="14.4" x14ac:dyDescent="0.3">
      <c r="A651" s="4" t="s">
        <v>1869</v>
      </c>
      <c r="B651" s="4">
        <v>42819</v>
      </c>
      <c r="C651" s="4" t="s">
        <v>572</v>
      </c>
      <c r="D651" s="4" t="s">
        <v>597</v>
      </c>
      <c r="E651" s="4" t="s">
        <v>1870</v>
      </c>
      <c r="F651" s="5" t="s">
        <v>845</v>
      </c>
      <c r="G651" s="6">
        <v>45101010</v>
      </c>
      <c r="H651" s="5" t="s">
        <v>1492</v>
      </c>
      <c r="I651" s="5" t="s">
        <v>552</v>
      </c>
      <c r="J651" s="9">
        <v>50203010</v>
      </c>
      <c r="K651" s="10" t="s">
        <v>914</v>
      </c>
    </row>
    <row r="652" spans="1:11" customFormat="1" ht="14.4" x14ac:dyDescent="0.3">
      <c r="A652" s="4" t="s">
        <v>1871</v>
      </c>
      <c r="B652" s="4">
        <v>270992</v>
      </c>
      <c r="C652" s="4" t="s">
        <v>603</v>
      </c>
      <c r="D652" s="4" t="s">
        <v>573</v>
      </c>
      <c r="E652" s="4" t="s">
        <v>1872</v>
      </c>
      <c r="F652" s="5" t="s">
        <v>845</v>
      </c>
      <c r="G652" s="6">
        <v>45101010</v>
      </c>
      <c r="H652" s="5" t="s">
        <v>1492</v>
      </c>
      <c r="I652" s="5" t="s">
        <v>552</v>
      </c>
      <c r="J652" s="9">
        <v>50203010</v>
      </c>
      <c r="K652" s="10" t="s">
        <v>914</v>
      </c>
    </row>
    <row r="653" spans="1:11" customFormat="1" ht="14.4" x14ac:dyDescent="0.3">
      <c r="A653" s="4" t="s">
        <v>1873</v>
      </c>
      <c r="B653" s="4">
        <v>355467</v>
      </c>
      <c r="C653" s="4" t="s">
        <v>572</v>
      </c>
      <c r="D653" s="4" t="s">
        <v>597</v>
      </c>
      <c r="E653" s="4" t="s">
        <v>1874</v>
      </c>
      <c r="F653" s="5" t="s">
        <v>845</v>
      </c>
      <c r="G653" s="6">
        <v>45101010</v>
      </c>
      <c r="H653" s="5" t="s">
        <v>1492</v>
      </c>
      <c r="I653" s="5" t="s">
        <v>552</v>
      </c>
      <c r="J653" s="9">
        <v>50203010</v>
      </c>
      <c r="K653" s="10" t="s">
        <v>914</v>
      </c>
    </row>
    <row r="654" spans="1:11" customFormat="1" ht="14.4" x14ac:dyDescent="0.3">
      <c r="A654" s="4" t="s">
        <v>1875</v>
      </c>
      <c r="B654" s="4">
        <v>40838</v>
      </c>
      <c r="C654" s="4" t="s">
        <v>603</v>
      </c>
      <c r="D654" s="4" t="s">
        <v>573</v>
      </c>
      <c r="E654" s="4" t="s">
        <v>1876</v>
      </c>
      <c r="F654" s="5" t="s">
        <v>845</v>
      </c>
      <c r="G654" s="6">
        <v>45101010</v>
      </c>
      <c r="H654" s="5" t="s">
        <v>1492</v>
      </c>
      <c r="I654" s="5" t="s">
        <v>552</v>
      </c>
      <c r="J654" s="9">
        <v>50203010</v>
      </c>
      <c r="K654" s="10" t="s">
        <v>914</v>
      </c>
    </row>
    <row r="655" spans="1:11" customFormat="1" ht="14.4" x14ac:dyDescent="0.3">
      <c r="A655" s="4" t="s">
        <v>1877</v>
      </c>
      <c r="B655" s="4">
        <v>738930</v>
      </c>
      <c r="C655" s="4" t="s">
        <v>799</v>
      </c>
      <c r="D655" s="4" t="s">
        <v>573</v>
      </c>
      <c r="E655" s="4" t="s">
        <v>1878</v>
      </c>
      <c r="F655" s="5" t="s">
        <v>845</v>
      </c>
      <c r="G655" s="6">
        <v>45101010</v>
      </c>
      <c r="H655" s="5" t="s">
        <v>1492</v>
      </c>
      <c r="I655" s="5" t="s">
        <v>552</v>
      </c>
      <c r="J655" s="9">
        <v>50203010</v>
      </c>
      <c r="K655" s="10" t="s">
        <v>914</v>
      </c>
    </row>
    <row r="656" spans="1:11" customFormat="1" ht="14.4" x14ac:dyDescent="0.3">
      <c r="A656" s="4" t="s">
        <v>101</v>
      </c>
      <c r="B656" s="4">
        <v>352094</v>
      </c>
      <c r="C656" s="4" t="s">
        <v>603</v>
      </c>
      <c r="D656" s="4" t="s">
        <v>573</v>
      </c>
      <c r="E656" s="4" t="s">
        <v>1879</v>
      </c>
      <c r="F656" s="5" t="s">
        <v>845</v>
      </c>
      <c r="G656" s="6">
        <v>45101010</v>
      </c>
      <c r="H656" s="5" t="s">
        <v>1492</v>
      </c>
      <c r="I656" s="5" t="s">
        <v>552</v>
      </c>
      <c r="J656" s="9">
        <v>50203010</v>
      </c>
      <c r="K656" s="10" t="s">
        <v>914</v>
      </c>
    </row>
    <row r="657" spans="1:11" customFormat="1" ht="14.4" x14ac:dyDescent="0.3">
      <c r="A657" s="4" t="s">
        <v>65</v>
      </c>
      <c r="B657" s="4">
        <v>339852</v>
      </c>
      <c r="C657" s="4" t="s">
        <v>603</v>
      </c>
      <c r="D657" s="4" t="s">
        <v>627</v>
      </c>
      <c r="E657" s="4" t="s">
        <v>66</v>
      </c>
      <c r="F657" s="5" t="s">
        <v>845</v>
      </c>
      <c r="G657" s="6">
        <v>45101010</v>
      </c>
      <c r="H657" s="5" t="s">
        <v>1492</v>
      </c>
      <c r="I657" s="5" t="s">
        <v>552</v>
      </c>
      <c r="J657" s="9">
        <v>50203010</v>
      </c>
      <c r="K657" s="10" t="s">
        <v>914</v>
      </c>
    </row>
    <row r="658" spans="1:11" customFormat="1" ht="14.4" x14ac:dyDescent="0.3">
      <c r="A658" s="4" t="s">
        <v>1880</v>
      </c>
      <c r="B658" s="4">
        <v>351408</v>
      </c>
      <c r="C658" s="4" t="s">
        <v>572</v>
      </c>
      <c r="D658" s="4" t="s">
        <v>573</v>
      </c>
      <c r="E658" s="4" t="s">
        <v>1881</v>
      </c>
      <c r="F658" s="5" t="s">
        <v>845</v>
      </c>
      <c r="G658" s="6">
        <v>45101010</v>
      </c>
      <c r="H658" s="5" t="s">
        <v>1492</v>
      </c>
      <c r="I658" s="5" t="s">
        <v>552</v>
      </c>
      <c r="J658" s="9">
        <v>50203010</v>
      </c>
      <c r="K658" s="10" t="s">
        <v>914</v>
      </c>
    </row>
    <row r="659" spans="1:11" customFormat="1" ht="14.4" x14ac:dyDescent="0.3">
      <c r="A659" s="4" t="s">
        <v>1882</v>
      </c>
      <c r="B659" s="4">
        <v>571357</v>
      </c>
      <c r="C659" s="4" t="s">
        <v>621</v>
      </c>
      <c r="D659" s="4" t="s">
        <v>646</v>
      </c>
      <c r="E659" s="4" t="s">
        <v>1883</v>
      </c>
      <c r="F659" s="5" t="s">
        <v>845</v>
      </c>
      <c r="G659" s="6">
        <v>45101010</v>
      </c>
      <c r="H659" s="5" t="s">
        <v>1492</v>
      </c>
      <c r="I659" s="5" t="s">
        <v>552</v>
      </c>
      <c r="J659" s="9">
        <v>50203010</v>
      </c>
      <c r="K659" s="10" t="s">
        <v>914</v>
      </c>
    </row>
    <row r="660" spans="1:11" customFormat="1" ht="14.4" x14ac:dyDescent="0.3">
      <c r="A660" s="4" t="s">
        <v>1884</v>
      </c>
      <c r="B660" s="4">
        <v>485417</v>
      </c>
      <c r="C660" s="4" t="s">
        <v>1198</v>
      </c>
      <c r="D660" s="4" t="s">
        <v>1199</v>
      </c>
      <c r="E660" s="4" t="s">
        <v>1885</v>
      </c>
      <c r="F660" s="5" t="s">
        <v>845</v>
      </c>
      <c r="G660" s="6">
        <v>45101010</v>
      </c>
      <c r="H660" s="5" t="s">
        <v>1492</v>
      </c>
      <c r="I660" s="5" t="s">
        <v>552</v>
      </c>
      <c r="J660" s="9">
        <v>50203010</v>
      </c>
      <c r="K660" s="10" t="s">
        <v>914</v>
      </c>
    </row>
    <row r="661" spans="1:11" customFormat="1" ht="14.4" x14ac:dyDescent="0.3">
      <c r="A661" s="4" t="s">
        <v>1886</v>
      </c>
      <c r="B661" s="4">
        <v>44337</v>
      </c>
      <c r="C661" s="4" t="s">
        <v>799</v>
      </c>
      <c r="D661" s="4" t="s">
        <v>800</v>
      </c>
      <c r="E661" s="4" t="s">
        <v>1887</v>
      </c>
      <c r="F661" s="5" t="s">
        <v>845</v>
      </c>
      <c r="G661" s="6">
        <v>45101010</v>
      </c>
      <c r="H661" s="5" t="s">
        <v>1492</v>
      </c>
      <c r="I661" s="5" t="s">
        <v>552</v>
      </c>
      <c r="J661" s="9">
        <v>50203010</v>
      </c>
      <c r="K661" s="10" t="s">
        <v>914</v>
      </c>
    </row>
    <row r="662" spans="1:11" x14ac:dyDescent="0.25">
      <c r="A662" s="4" t="s">
        <v>1888</v>
      </c>
      <c r="B662" s="4">
        <v>351197</v>
      </c>
      <c r="C662" s="4" t="s">
        <v>1889</v>
      </c>
      <c r="D662" s="4" t="s">
        <v>555</v>
      </c>
      <c r="E662" s="4" t="s">
        <v>1890</v>
      </c>
      <c r="F662" s="5" t="s">
        <v>845</v>
      </c>
      <c r="G662" s="6">
        <v>45101010</v>
      </c>
      <c r="H662" s="5" t="s">
        <v>1492</v>
      </c>
      <c r="I662" s="5" t="s">
        <v>552</v>
      </c>
      <c r="J662" s="9">
        <v>50203010</v>
      </c>
      <c r="K662" s="10" t="s">
        <v>914</v>
      </c>
    </row>
    <row r="663" spans="1:11" customFormat="1" ht="14.4" x14ac:dyDescent="0.3">
      <c r="A663" s="4" t="s">
        <v>1891</v>
      </c>
      <c r="B663" s="4">
        <v>29775</v>
      </c>
      <c r="C663" s="4" t="s">
        <v>603</v>
      </c>
      <c r="D663" s="4" t="s">
        <v>627</v>
      </c>
      <c r="E663" s="4" t="s">
        <v>1892</v>
      </c>
      <c r="F663" s="5" t="s">
        <v>845</v>
      </c>
      <c r="G663" s="6">
        <v>45101010</v>
      </c>
      <c r="H663" s="5" t="s">
        <v>1492</v>
      </c>
      <c r="I663" s="5" t="s">
        <v>552</v>
      </c>
      <c r="J663" s="9">
        <v>50203010</v>
      </c>
      <c r="K663" s="10" t="s">
        <v>914</v>
      </c>
    </row>
    <row r="664" spans="1:11" customFormat="1" ht="14.4" x14ac:dyDescent="0.3">
      <c r="A664" s="4" t="s">
        <v>1893</v>
      </c>
      <c r="B664" s="4">
        <v>29451</v>
      </c>
      <c r="C664" s="4" t="s">
        <v>562</v>
      </c>
      <c r="D664" s="4" t="s">
        <v>563</v>
      </c>
      <c r="E664" s="4" t="s">
        <v>1894</v>
      </c>
      <c r="F664" s="5" t="s">
        <v>845</v>
      </c>
      <c r="G664" s="6">
        <v>45101010</v>
      </c>
      <c r="H664" s="5" t="s">
        <v>1492</v>
      </c>
      <c r="I664" s="5" t="s">
        <v>552</v>
      </c>
      <c r="J664" s="9">
        <v>50203010</v>
      </c>
      <c r="K664" s="10" t="s">
        <v>914</v>
      </c>
    </row>
    <row r="665" spans="1:11" customFormat="1" ht="14.4" x14ac:dyDescent="0.3">
      <c r="A665" s="4" t="s">
        <v>1895</v>
      </c>
      <c r="B665" s="4">
        <v>358817</v>
      </c>
      <c r="C665" s="4" t="s">
        <v>1166</v>
      </c>
      <c r="D665" s="4" t="s">
        <v>1088</v>
      </c>
      <c r="E665" s="4" t="s">
        <v>1896</v>
      </c>
      <c r="F665" s="5" t="s">
        <v>845</v>
      </c>
      <c r="G665" s="6">
        <v>45101010</v>
      </c>
      <c r="H665" s="5" t="s">
        <v>1492</v>
      </c>
      <c r="I665" s="5" t="s">
        <v>552</v>
      </c>
      <c r="J665" s="9">
        <v>50203010</v>
      </c>
      <c r="K665" s="10" t="s">
        <v>914</v>
      </c>
    </row>
    <row r="666" spans="1:11" customFormat="1" ht="14.4" x14ac:dyDescent="0.3">
      <c r="A666" s="4" t="s">
        <v>1897</v>
      </c>
      <c r="B666" s="4">
        <v>208718</v>
      </c>
      <c r="C666" s="4" t="s">
        <v>568</v>
      </c>
      <c r="D666" s="4" t="s">
        <v>608</v>
      </c>
      <c r="E666" s="4" t="s">
        <v>1898</v>
      </c>
      <c r="F666" s="5" t="s">
        <v>845</v>
      </c>
      <c r="G666" s="6">
        <v>45101010</v>
      </c>
      <c r="H666" s="5" t="s">
        <v>1492</v>
      </c>
      <c r="I666" s="5" t="s">
        <v>552</v>
      </c>
      <c r="J666" s="9">
        <v>50203010</v>
      </c>
      <c r="K666" s="10" t="s">
        <v>914</v>
      </c>
    </row>
    <row r="667" spans="1:11" customFormat="1" ht="14.4" x14ac:dyDescent="0.3">
      <c r="A667" s="4" t="s">
        <v>300</v>
      </c>
      <c r="B667" s="4">
        <v>291199</v>
      </c>
      <c r="C667" s="4" t="s">
        <v>603</v>
      </c>
      <c r="D667" s="4" t="s">
        <v>627</v>
      </c>
      <c r="E667" s="4" t="s">
        <v>301</v>
      </c>
      <c r="F667" s="5" t="s">
        <v>845</v>
      </c>
      <c r="G667" s="6">
        <v>45101010</v>
      </c>
      <c r="H667" s="5" t="s">
        <v>1492</v>
      </c>
      <c r="I667" s="5" t="s">
        <v>552</v>
      </c>
      <c r="J667" s="9">
        <v>50203010</v>
      </c>
      <c r="K667" s="10" t="s">
        <v>914</v>
      </c>
    </row>
    <row r="668" spans="1:11" customFormat="1" ht="14.4" x14ac:dyDescent="0.3">
      <c r="A668" s="4" t="s">
        <v>1899</v>
      </c>
      <c r="B668" s="4">
        <v>312719</v>
      </c>
      <c r="C668" s="4" t="s">
        <v>572</v>
      </c>
      <c r="D668" s="4" t="s">
        <v>573</v>
      </c>
      <c r="E668" s="4" t="s">
        <v>1900</v>
      </c>
      <c r="F668" s="5" t="s">
        <v>845</v>
      </c>
      <c r="G668" s="6">
        <v>45101010</v>
      </c>
      <c r="H668" s="5" t="s">
        <v>1492</v>
      </c>
      <c r="I668" s="5" t="s">
        <v>552</v>
      </c>
      <c r="J668" s="9">
        <v>50203010</v>
      </c>
      <c r="K668" s="10" t="s">
        <v>914</v>
      </c>
    </row>
    <row r="669" spans="1:11" customFormat="1" ht="14.4" x14ac:dyDescent="0.3">
      <c r="A669" s="4" t="s">
        <v>1901</v>
      </c>
      <c r="B669" s="4">
        <v>41745</v>
      </c>
      <c r="C669" s="4" t="s">
        <v>562</v>
      </c>
      <c r="D669" s="4" t="s">
        <v>563</v>
      </c>
      <c r="E669" s="4" t="s">
        <v>1902</v>
      </c>
      <c r="F669" s="5" t="s">
        <v>845</v>
      </c>
      <c r="G669" s="6">
        <v>45101010</v>
      </c>
      <c r="H669" s="5" t="s">
        <v>1492</v>
      </c>
      <c r="I669" s="5" t="s">
        <v>552</v>
      </c>
      <c r="J669" s="9">
        <v>50203010</v>
      </c>
      <c r="K669" s="10" t="s">
        <v>914</v>
      </c>
    </row>
    <row r="670" spans="1:11" customFormat="1" ht="14.4" x14ac:dyDescent="0.3">
      <c r="A670" s="4" t="s">
        <v>1903</v>
      </c>
      <c r="B670" s="4">
        <v>345532</v>
      </c>
      <c r="C670" s="4" t="s">
        <v>562</v>
      </c>
      <c r="D670" s="4" t="s">
        <v>563</v>
      </c>
      <c r="E670" s="4" t="s">
        <v>1904</v>
      </c>
      <c r="F670" s="5" t="s">
        <v>845</v>
      </c>
      <c r="G670" s="6">
        <v>45101010</v>
      </c>
      <c r="H670" s="5" t="s">
        <v>1492</v>
      </c>
      <c r="I670" s="5" t="s">
        <v>552</v>
      </c>
      <c r="J670" s="9">
        <v>50203010</v>
      </c>
      <c r="K670" s="10" t="s">
        <v>914</v>
      </c>
    </row>
    <row r="671" spans="1:11" customFormat="1" ht="14.4" x14ac:dyDescent="0.3">
      <c r="A671" s="4" t="s">
        <v>275</v>
      </c>
      <c r="B671" s="4">
        <v>278030</v>
      </c>
      <c r="C671" s="4" t="s">
        <v>603</v>
      </c>
      <c r="D671" s="4" t="s">
        <v>573</v>
      </c>
      <c r="E671" s="4" t="s">
        <v>276</v>
      </c>
      <c r="F671" s="5" t="s">
        <v>845</v>
      </c>
      <c r="G671" s="6">
        <v>45101010</v>
      </c>
      <c r="H671" s="5" t="s">
        <v>1492</v>
      </c>
      <c r="I671" s="5" t="s">
        <v>552</v>
      </c>
      <c r="J671" s="9">
        <v>50203010</v>
      </c>
      <c r="K671" s="10" t="s">
        <v>914</v>
      </c>
    </row>
    <row r="672" spans="1:11" customFormat="1" ht="14.4" x14ac:dyDescent="0.3">
      <c r="A672" s="4" t="s">
        <v>138</v>
      </c>
      <c r="B672" s="11">
        <v>525032</v>
      </c>
      <c r="C672" s="4" t="s">
        <v>603</v>
      </c>
      <c r="D672" s="4" t="s">
        <v>573</v>
      </c>
      <c r="E672" s="4" t="s">
        <v>139</v>
      </c>
      <c r="F672" s="5" t="s">
        <v>845</v>
      </c>
      <c r="G672" s="6">
        <v>45101010</v>
      </c>
      <c r="H672" s="5" t="s">
        <v>1492</v>
      </c>
      <c r="I672" s="5" t="s">
        <v>552</v>
      </c>
      <c r="J672" s="9">
        <v>50203010</v>
      </c>
      <c r="K672" s="10" t="s">
        <v>914</v>
      </c>
    </row>
    <row r="673" spans="1:11" x14ac:dyDescent="0.25">
      <c r="A673" s="4" t="s">
        <v>1905</v>
      </c>
      <c r="B673" s="4">
        <v>352493</v>
      </c>
      <c r="C673" s="4" t="s">
        <v>554</v>
      </c>
      <c r="D673" s="4" t="s">
        <v>555</v>
      </c>
      <c r="E673" s="4" t="s">
        <v>1906</v>
      </c>
      <c r="F673" s="5" t="s">
        <v>845</v>
      </c>
      <c r="G673" s="6">
        <v>45101010</v>
      </c>
      <c r="H673" s="5" t="s">
        <v>1492</v>
      </c>
      <c r="I673" s="5" t="s">
        <v>552</v>
      </c>
      <c r="J673" s="9">
        <v>50203010</v>
      </c>
      <c r="K673" s="10" t="s">
        <v>914</v>
      </c>
    </row>
    <row r="674" spans="1:11" customFormat="1" ht="14.4" x14ac:dyDescent="0.3">
      <c r="A674" s="4" t="s">
        <v>1907</v>
      </c>
      <c r="B674" s="4">
        <v>359307</v>
      </c>
      <c r="C674" s="4" t="s">
        <v>572</v>
      </c>
      <c r="D674" s="4" t="s">
        <v>627</v>
      </c>
      <c r="E674" s="4" t="s">
        <v>1908</v>
      </c>
      <c r="F674" s="5" t="s">
        <v>845</v>
      </c>
      <c r="G674" s="6">
        <v>45101010</v>
      </c>
      <c r="H674" s="5" t="s">
        <v>1492</v>
      </c>
      <c r="I674" s="5" t="s">
        <v>550</v>
      </c>
      <c r="J674" s="9">
        <v>25502020</v>
      </c>
      <c r="K674" s="10" t="s">
        <v>925</v>
      </c>
    </row>
    <row r="675" spans="1:11" customFormat="1" ht="14.4" x14ac:dyDescent="0.3">
      <c r="A675" s="4" t="s">
        <v>1909</v>
      </c>
      <c r="B675" s="4">
        <v>750260</v>
      </c>
      <c r="C675" s="4" t="s">
        <v>562</v>
      </c>
      <c r="D675" s="4" t="s">
        <v>563</v>
      </c>
      <c r="E675" s="4" t="s">
        <v>1910</v>
      </c>
      <c r="F675" s="5" t="s">
        <v>845</v>
      </c>
      <c r="G675" s="6">
        <v>45101010</v>
      </c>
      <c r="H675" s="5" t="s">
        <v>1492</v>
      </c>
      <c r="I675" s="5" t="s">
        <v>550</v>
      </c>
      <c r="J675" s="9">
        <v>25502020</v>
      </c>
      <c r="K675" s="10" t="s">
        <v>925</v>
      </c>
    </row>
    <row r="676" spans="1:11" customFormat="1" ht="14.4" x14ac:dyDescent="0.3">
      <c r="A676" s="4" t="s">
        <v>1911</v>
      </c>
      <c r="B676" s="4">
        <v>485817</v>
      </c>
      <c r="C676" s="4" t="s">
        <v>572</v>
      </c>
      <c r="D676" s="4" t="s">
        <v>573</v>
      </c>
      <c r="E676" s="4" t="s">
        <v>1912</v>
      </c>
      <c r="F676" s="5" t="s">
        <v>845</v>
      </c>
      <c r="G676" s="6">
        <v>45101010</v>
      </c>
      <c r="H676" s="5" t="s">
        <v>1492</v>
      </c>
      <c r="I676" s="5" t="s">
        <v>550</v>
      </c>
      <c r="J676" s="9">
        <v>25502020</v>
      </c>
      <c r="K676" s="10" t="s">
        <v>925</v>
      </c>
    </row>
    <row r="677" spans="1:11" customFormat="1" ht="14.4" x14ac:dyDescent="0.3">
      <c r="A677" s="4" t="s">
        <v>1913</v>
      </c>
      <c r="B677" s="4">
        <v>44348</v>
      </c>
      <c r="C677" s="4" t="s">
        <v>562</v>
      </c>
      <c r="D677" s="4" t="s">
        <v>563</v>
      </c>
      <c r="E677" s="4" t="s">
        <v>1914</v>
      </c>
      <c r="F677" s="5" t="s">
        <v>845</v>
      </c>
      <c r="G677" s="6">
        <v>45101010</v>
      </c>
      <c r="H677" s="5" t="s">
        <v>1492</v>
      </c>
      <c r="I677" s="5" t="s">
        <v>550</v>
      </c>
      <c r="J677" s="9">
        <v>25502020</v>
      </c>
      <c r="K677" s="10" t="s">
        <v>925</v>
      </c>
    </row>
    <row r="678" spans="1:11" customFormat="1" ht="14.4" x14ac:dyDescent="0.3">
      <c r="A678" s="4" t="s">
        <v>1915</v>
      </c>
      <c r="B678" s="4">
        <v>758324</v>
      </c>
      <c r="C678" s="4" t="s">
        <v>799</v>
      </c>
      <c r="D678" s="4" t="s">
        <v>800</v>
      </c>
      <c r="E678" s="4" t="s">
        <v>1916</v>
      </c>
      <c r="F678" s="5" t="s">
        <v>845</v>
      </c>
      <c r="G678" s="6">
        <v>45101010</v>
      </c>
      <c r="H678" s="5" t="s">
        <v>1492</v>
      </c>
      <c r="I678" s="5" t="s">
        <v>550</v>
      </c>
      <c r="J678" s="9">
        <v>25502020</v>
      </c>
      <c r="K678" s="10" t="s">
        <v>925</v>
      </c>
    </row>
    <row r="679" spans="1:11" customFormat="1" ht="14.4" x14ac:dyDescent="0.3">
      <c r="A679" s="4" t="s">
        <v>452</v>
      </c>
      <c r="B679" s="4">
        <v>26067</v>
      </c>
      <c r="C679" s="4" t="s">
        <v>603</v>
      </c>
      <c r="D679" s="4" t="s">
        <v>573</v>
      </c>
      <c r="E679" s="4" t="s">
        <v>453</v>
      </c>
      <c r="F679" s="5" t="s">
        <v>845</v>
      </c>
      <c r="G679" s="6">
        <v>45101010</v>
      </c>
      <c r="H679" s="5" t="s">
        <v>1492</v>
      </c>
      <c r="I679" s="5" t="s">
        <v>550</v>
      </c>
      <c r="J679" s="9">
        <v>25502020</v>
      </c>
      <c r="K679" s="10" t="s">
        <v>925</v>
      </c>
    </row>
    <row r="680" spans="1:11" customFormat="1" ht="14.4" x14ac:dyDescent="0.3">
      <c r="A680" s="4" t="s">
        <v>1917</v>
      </c>
      <c r="B680" s="4">
        <v>306844</v>
      </c>
      <c r="C680" s="4" t="s">
        <v>562</v>
      </c>
      <c r="D680" s="4" t="s">
        <v>563</v>
      </c>
      <c r="E680" s="4" t="s">
        <v>1918</v>
      </c>
      <c r="F680" s="5" t="s">
        <v>845</v>
      </c>
      <c r="G680" s="6">
        <v>45101010</v>
      </c>
      <c r="H680" s="5" t="s">
        <v>1492</v>
      </c>
      <c r="I680" s="5" t="s">
        <v>550</v>
      </c>
      <c r="J680" s="9">
        <v>25502020</v>
      </c>
      <c r="K680" s="10" t="s">
        <v>925</v>
      </c>
    </row>
    <row r="681" spans="1:11" customFormat="1" ht="14.4" x14ac:dyDescent="0.3">
      <c r="A681" s="4" t="s">
        <v>123</v>
      </c>
      <c r="B681" s="4">
        <v>484362</v>
      </c>
      <c r="C681" s="4" t="s">
        <v>603</v>
      </c>
      <c r="D681" s="4" t="s">
        <v>573</v>
      </c>
      <c r="E681" s="4" t="s">
        <v>124</v>
      </c>
      <c r="F681" s="5" t="s">
        <v>845</v>
      </c>
      <c r="G681" s="6">
        <v>45101010</v>
      </c>
      <c r="H681" s="5" t="s">
        <v>1492</v>
      </c>
      <c r="I681" s="5" t="s">
        <v>550</v>
      </c>
      <c r="J681" s="9">
        <v>25502020</v>
      </c>
      <c r="K681" s="10" t="s">
        <v>925</v>
      </c>
    </row>
    <row r="682" spans="1:11" customFormat="1" ht="14.4" x14ac:dyDescent="0.3">
      <c r="A682" s="4" t="s">
        <v>1919</v>
      </c>
      <c r="B682" s="4">
        <v>211433</v>
      </c>
      <c r="C682" s="4" t="s">
        <v>572</v>
      </c>
      <c r="D682" s="4" t="s">
        <v>600</v>
      </c>
      <c r="E682" s="4" t="s">
        <v>1920</v>
      </c>
      <c r="F682" s="5" t="s">
        <v>845</v>
      </c>
      <c r="G682" s="6">
        <v>45101010</v>
      </c>
      <c r="H682" s="5" t="s">
        <v>1492</v>
      </c>
      <c r="I682" s="5" t="s">
        <v>550</v>
      </c>
      <c r="J682" s="9">
        <v>25502020</v>
      </c>
      <c r="K682" s="10" t="s">
        <v>925</v>
      </c>
    </row>
    <row r="683" spans="1:11" customFormat="1" ht="14.4" x14ac:dyDescent="0.3">
      <c r="A683" s="4" t="s">
        <v>1921</v>
      </c>
      <c r="B683" s="4">
        <v>267152</v>
      </c>
      <c r="C683" s="4" t="s">
        <v>596</v>
      </c>
      <c r="D683" s="4" t="s">
        <v>597</v>
      </c>
      <c r="E683" s="4" t="s">
        <v>1922</v>
      </c>
      <c r="F683" s="5" t="s">
        <v>845</v>
      </c>
      <c r="G683" s="6">
        <v>45101010</v>
      </c>
      <c r="H683" s="5" t="s">
        <v>1492</v>
      </c>
      <c r="I683" s="5" t="s">
        <v>550</v>
      </c>
      <c r="J683" s="9">
        <v>25502020</v>
      </c>
      <c r="K683" s="10" t="s">
        <v>925</v>
      </c>
    </row>
    <row r="684" spans="1:11" customFormat="1" ht="14.4" x14ac:dyDescent="0.3">
      <c r="A684" s="4" t="s">
        <v>1923</v>
      </c>
      <c r="B684" s="4">
        <v>345703</v>
      </c>
      <c r="C684" s="4" t="s">
        <v>582</v>
      </c>
      <c r="D684" s="4" t="s">
        <v>583</v>
      </c>
      <c r="E684" s="4" t="s">
        <v>1924</v>
      </c>
      <c r="F684" s="5" t="s">
        <v>845</v>
      </c>
      <c r="G684" s="6">
        <v>45101010</v>
      </c>
      <c r="H684" s="5" t="s">
        <v>1492</v>
      </c>
      <c r="I684" s="5" t="s">
        <v>550</v>
      </c>
      <c r="J684" s="9">
        <v>25502020</v>
      </c>
      <c r="K684" s="10" t="s">
        <v>925</v>
      </c>
    </row>
    <row r="685" spans="1:11" customFormat="1" ht="14.4" x14ac:dyDescent="0.3">
      <c r="A685" s="4" t="s">
        <v>1925</v>
      </c>
      <c r="B685" s="4">
        <v>711028</v>
      </c>
      <c r="C685" s="4" t="s">
        <v>554</v>
      </c>
      <c r="D685" s="4" t="s">
        <v>555</v>
      </c>
      <c r="E685" s="4" t="s">
        <v>1926</v>
      </c>
      <c r="F685" s="5" t="s">
        <v>845</v>
      </c>
      <c r="G685" s="6">
        <v>45101010</v>
      </c>
      <c r="H685" s="5" t="s">
        <v>1492</v>
      </c>
      <c r="I685" s="5" t="s">
        <v>550</v>
      </c>
      <c r="J685" s="9">
        <v>25502020</v>
      </c>
      <c r="K685" s="10" t="s">
        <v>925</v>
      </c>
    </row>
    <row r="686" spans="1:11" customFormat="1" ht="14.4" x14ac:dyDescent="0.3">
      <c r="A686" s="4" t="s">
        <v>495</v>
      </c>
      <c r="B686" s="4">
        <v>351346</v>
      </c>
      <c r="C686" s="4" t="s">
        <v>603</v>
      </c>
      <c r="D686" s="4" t="s">
        <v>627</v>
      </c>
      <c r="E686" s="4" t="s">
        <v>496</v>
      </c>
      <c r="F686" s="5" t="s">
        <v>845</v>
      </c>
      <c r="G686" s="6">
        <v>45101010</v>
      </c>
      <c r="H686" s="5" t="s">
        <v>1492</v>
      </c>
      <c r="I686" s="5" t="s">
        <v>550</v>
      </c>
      <c r="J686" s="9">
        <v>25502020</v>
      </c>
      <c r="K686" s="10" t="s">
        <v>925</v>
      </c>
    </row>
    <row r="687" spans="1:11" customFormat="1" ht="14.4" x14ac:dyDescent="0.3">
      <c r="A687" s="4" t="s">
        <v>1927</v>
      </c>
      <c r="B687" s="4">
        <v>291297</v>
      </c>
      <c r="C687" s="4" t="s">
        <v>562</v>
      </c>
      <c r="D687" s="4" t="s">
        <v>563</v>
      </c>
      <c r="E687" s="4" t="s">
        <v>1928</v>
      </c>
      <c r="F687" s="5" t="s">
        <v>845</v>
      </c>
      <c r="G687" s="6">
        <v>45101010</v>
      </c>
      <c r="H687" s="5" t="s">
        <v>1492</v>
      </c>
      <c r="I687" s="5" t="s">
        <v>550</v>
      </c>
      <c r="J687" s="9">
        <v>25502020</v>
      </c>
      <c r="K687" s="10" t="s">
        <v>925</v>
      </c>
    </row>
    <row r="688" spans="1:11" x14ac:dyDescent="0.25">
      <c r="A688" s="4" t="s">
        <v>1929</v>
      </c>
      <c r="B688" s="4">
        <v>442857</v>
      </c>
      <c r="C688" s="4" t="s">
        <v>655</v>
      </c>
      <c r="D688" s="4" t="s">
        <v>656</v>
      </c>
      <c r="E688" s="4" t="s">
        <v>1930</v>
      </c>
      <c r="F688" s="5" t="s">
        <v>845</v>
      </c>
      <c r="G688" s="6">
        <v>45101010</v>
      </c>
      <c r="H688" s="5" t="s">
        <v>1492</v>
      </c>
      <c r="I688" s="5" t="s">
        <v>550</v>
      </c>
      <c r="J688" s="9">
        <v>25502020</v>
      </c>
      <c r="K688" s="10" t="s">
        <v>925</v>
      </c>
    </row>
    <row r="689" spans="1:11" customFormat="1" ht="14.4" x14ac:dyDescent="0.3">
      <c r="A689" s="4" t="s">
        <v>1931</v>
      </c>
      <c r="B689" s="4">
        <v>484262</v>
      </c>
      <c r="C689" s="4" t="s">
        <v>572</v>
      </c>
      <c r="D689" s="4" t="s">
        <v>573</v>
      </c>
      <c r="E689" s="4" t="s">
        <v>1932</v>
      </c>
      <c r="F689" s="5" t="s">
        <v>845</v>
      </c>
      <c r="G689" s="6">
        <v>45101010</v>
      </c>
      <c r="H689" s="5" t="s">
        <v>1492</v>
      </c>
      <c r="I689" s="5" t="s">
        <v>550</v>
      </c>
      <c r="J689" s="9">
        <v>25502020</v>
      </c>
      <c r="K689" s="10" t="s">
        <v>925</v>
      </c>
    </row>
    <row r="690" spans="1:11" customFormat="1" ht="14.4" x14ac:dyDescent="0.3">
      <c r="A690" s="4" t="s">
        <v>1933</v>
      </c>
      <c r="B690" s="4">
        <v>351361</v>
      </c>
      <c r="C690" s="4" t="s">
        <v>554</v>
      </c>
      <c r="D690" s="4" t="s">
        <v>555</v>
      </c>
      <c r="E690" s="4" t="s">
        <v>1934</v>
      </c>
      <c r="F690" s="5" t="s">
        <v>845</v>
      </c>
      <c r="G690" s="6">
        <v>45101010</v>
      </c>
      <c r="H690" s="5" t="s">
        <v>1492</v>
      </c>
      <c r="I690" s="5" t="s">
        <v>550</v>
      </c>
      <c r="J690" s="9">
        <v>25502020</v>
      </c>
      <c r="K690" s="10" t="s">
        <v>925</v>
      </c>
    </row>
    <row r="691" spans="1:11" customFormat="1" ht="14.4" x14ac:dyDescent="0.3">
      <c r="A691" s="4" t="s">
        <v>1935</v>
      </c>
      <c r="B691" s="4">
        <v>33205</v>
      </c>
      <c r="C691" s="4" t="s">
        <v>621</v>
      </c>
      <c r="D691" s="4" t="s">
        <v>646</v>
      </c>
      <c r="E691" s="4" t="s">
        <v>1936</v>
      </c>
      <c r="F691" s="5" t="s">
        <v>845</v>
      </c>
      <c r="G691" s="6">
        <v>45101010</v>
      </c>
      <c r="H691" s="5" t="s">
        <v>1492</v>
      </c>
      <c r="I691" s="5" t="s">
        <v>550</v>
      </c>
      <c r="J691" s="9">
        <v>25502020</v>
      </c>
      <c r="K691" s="10" t="s">
        <v>925</v>
      </c>
    </row>
    <row r="692" spans="1:11" customFormat="1" ht="14.4" x14ac:dyDescent="0.3">
      <c r="A692" s="4" t="s">
        <v>1937</v>
      </c>
      <c r="B692" s="4">
        <v>270942</v>
      </c>
      <c r="C692" s="4" t="s">
        <v>603</v>
      </c>
      <c r="D692" s="4" t="s">
        <v>627</v>
      </c>
      <c r="E692" s="4" t="s">
        <v>1938</v>
      </c>
      <c r="F692" s="5" t="s">
        <v>845</v>
      </c>
      <c r="G692" s="6">
        <v>45101010</v>
      </c>
      <c r="H692" s="5" t="s">
        <v>1492</v>
      </c>
      <c r="I692" s="5" t="s">
        <v>550</v>
      </c>
      <c r="J692" s="9">
        <v>25502020</v>
      </c>
      <c r="K692" s="10" t="s">
        <v>925</v>
      </c>
    </row>
    <row r="693" spans="1:11" customFormat="1" ht="14.4" x14ac:dyDescent="0.3">
      <c r="A693" s="4" t="s">
        <v>1939</v>
      </c>
      <c r="B693" s="4">
        <v>351411</v>
      </c>
      <c r="C693" s="4" t="s">
        <v>572</v>
      </c>
      <c r="D693" s="4" t="s">
        <v>627</v>
      </c>
      <c r="E693" s="4" t="s">
        <v>1940</v>
      </c>
      <c r="F693" s="5" t="s">
        <v>845</v>
      </c>
      <c r="G693" s="6">
        <v>45101010</v>
      </c>
      <c r="H693" s="5" t="s">
        <v>1492</v>
      </c>
      <c r="I693" s="5" t="s">
        <v>550</v>
      </c>
      <c r="J693" s="9">
        <v>25502020</v>
      </c>
      <c r="K693" s="10" t="s">
        <v>925</v>
      </c>
    </row>
    <row r="694" spans="1:11" customFormat="1" ht="14.4" x14ac:dyDescent="0.3">
      <c r="A694" s="4" t="s">
        <v>1941</v>
      </c>
      <c r="B694" s="4">
        <v>43168</v>
      </c>
      <c r="C694" s="4" t="s">
        <v>603</v>
      </c>
      <c r="D694" s="4" t="s">
        <v>573</v>
      </c>
      <c r="E694" s="4" t="s">
        <v>1942</v>
      </c>
      <c r="F694" s="5" t="s">
        <v>845</v>
      </c>
      <c r="G694" s="6">
        <v>45101010</v>
      </c>
      <c r="H694" s="5" t="s">
        <v>1492</v>
      </c>
      <c r="I694" s="5" t="s">
        <v>550</v>
      </c>
      <c r="J694" s="9">
        <v>25502020</v>
      </c>
      <c r="K694" s="10" t="s">
        <v>925</v>
      </c>
    </row>
    <row r="695" spans="1:11" customFormat="1" ht="14.4" x14ac:dyDescent="0.3">
      <c r="A695" s="4" t="s">
        <v>1943</v>
      </c>
      <c r="B695" s="4">
        <v>358972</v>
      </c>
      <c r="C695" s="4" t="s">
        <v>562</v>
      </c>
      <c r="D695" s="4" t="s">
        <v>563</v>
      </c>
      <c r="E695" s="4" t="s">
        <v>1944</v>
      </c>
      <c r="F695" s="5" t="s">
        <v>845</v>
      </c>
      <c r="G695" s="6">
        <v>45101010</v>
      </c>
      <c r="H695" s="5" t="s">
        <v>1492</v>
      </c>
      <c r="I695" s="5" t="s">
        <v>550</v>
      </c>
      <c r="J695" s="9">
        <v>25502020</v>
      </c>
      <c r="K695" s="10" t="s">
        <v>925</v>
      </c>
    </row>
    <row r="696" spans="1:11" customFormat="1" ht="14.4" x14ac:dyDescent="0.3">
      <c r="A696" s="4" t="s">
        <v>1945</v>
      </c>
      <c r="B696" s="4">
        <v>46622</v>
      </c>
      <c r="C696" s="4" t="s">
        <v>1003</v>
      </c>
      <c r="D696" s="4" t="s">
        <v>573</v>
      </c>
      <c r="E696" s="4" t="s">
        <v>1946</v>
      </c>
      <c r="F696" s="5" t="s">
        <v>845</v>
      </c>
      <c r="G696" s="6">
        <v>45101010</v>
      </c>
      <c r="H696" s="5" t="s">
        <v>1492</v>
      </c>
      <c r="I696" s="5" t="s">
        <v>550</v>
      </c>
      <c r="J696" s="9">
        <v>25502020</v>
      </c>
      <c r="K696" s="10" t="s">
        <v>925</v>
      </c>
    </row>
    <row r="697" spans="1:11" customFormat="1" ht="14.4" x14ac:dyDescent="0.3">
      <c r="A697" s="4" t="s">
        <v>1947</v>
      </c>
      <c r="B697" s="4">
        <v>45011</v>
      </c>
      <c r="C697" s="4" t="s">
        <v>554</v>
      </c>
      <c r="D697" s="4" t="s">
        <v>555</v>
      </c>
      <c r="E697" s="4" t="s">
        <v>1948</v>
      </c>
      <c r="F697" s="5" t="s">
        <v>845</v>
      </c>
      <c r="G697" s="6">
        <v>45101010</v>
      </c>
      <c r="H697" s="5" t="s">
        <v>1492</v>
      </c>
      <c r="I697" s="5" t="s">
        <v>550</v>
      </c>
      <c r="J697" s="9">
        <v>25502020</v>
      </c>
      <c r="K697" s="10" t="s">
        <v>925</v>
      </c>
    </row>
    <row r="698" spans="1:11" customFormat="1" ht="14.4" x14ac:dyDescent="0.3">
      <c r="A698" s="4" t="s">
        <v>1949</v>
      </c>
      <c r="B698" s="4">
        <v>759846</v>
      </c>
      <c r="C698" s="4" t="s">
        <v>572</v>
      </c>
      <c r="D698" s="4" t="s">
        <v>573</v>
      </c>
      <c r="E698" s="4" t="s">
        <v>1950</v>
      </c>
      <c r="F698" s="5" t="s">
        <v>845</v>
      </c>
      <c r="G698" s="6">
        <v>45101010</v>
      </c>
      <c r="H698" s="5" t="s">
        <v>1492</v>
      </c>
      <c r="I698" s="5" t="s">
        <v>550</v>
      </c>
      <c r="J698" s="9">
        <v>25502020</v>
      </c>
      <c r="K698" s="10" t="s">
        <v>925</v>
      </c>
    </row>
    <row r="699" spans="1:11" customFormat="1" ht="14.4" x14ac:dyDescent="0.3">
      <c r="A699" s="4" t="s">
        <v>1951</v>
      </c>
      <c r="B699" s="4">
        <v>747253</v>
      </c>
      <c r="C699" s="4" t="s">
        <v>603</v>
      </c>
      <c r="D699" s="4" t="s">
        <v>1023</v>
      </c>
      <c r="E699" s="4" t="s">
        <v>1952</v>
      </c>
      <c r="F699" s="5" t="s">
        <v>845</v>
      </c>
      <c r="G699" s="6">
        <v>45101010</v>
      </c>
      <c r="H699" s="5" t="s">
        <v>1492</v>
      </c>
      <c r="I699" s="5" t="s">
        <v>550</v>
      </c>
      <c r="J699" s="9">
        <v>25502020</v>
      </c>
      <c r="K699" s="10" t="s">
        <v>925</v>
      </c>
    </row>
    <row r="700" spans="1:11" x14ac:dyDescent="0.25">
      <c r="A700" s="4" t="s">
        <v>1953</v>
      </c>
      <c r="B700" s="4">
        <v>226750</v>
      </c>
      <c r="C700" s="4" t="s">
        <v>861</v>
      </c>
      <c r="D700" s="4" t="s">
        <v>862</v>
      </c>
      <c r="E700" s="4" t="s">
        <v>1954</v>
      </c>
      <c r="F700" s="5" t="s">
        <v>845</v>
      </c>
      <c r="G700" s="6">
        <v>45101010</v>
      </c>
      <c r="H700" s="5" t="s">
        <v>1492</v>
      </c>
      <c r="I700" s="5" t="s">
        <v>550</v>
      </c>
      <c r="J700" s="9">
        <v>25502020</v>
      </c>
      <c r="K700" s="10" t="s">
        <v>925</v>
      </c>
    </row>
    <row r="701" spans="1:11" customFormat="1" ht="14.4" x14ac:dyDescent="0.3">
      <c r="A701" s="4" t="s">
        <v>1955</v>
      </c>
      <c r="B701" s="4">
        <v>270997</v>
      </c>
      <c r="C701" s="4" t="s">
        <v>568</v>
      </c>
      <c r="D701" s="4" t="s">
        <v>573</v>
      </c>
      <c r="E701" s="4" t="s">
        <v>1956</v>
      </c>
      <c r="F701" s="5" t="s">
        <v>845</v>
      </c>
      <c r="G701" s="6">
        <v>45101010</v>
      </c>
      <c r="H701" s="5" t="s">
        <v>1492</v>
      </c>
      <c r="I701" s="5" t="s">
        <v>550</v>
      </c>
      <c r="J701" s="9">
        <v>25502020</v>
      </c>
      <c r="K701" s="10" t="s">
        <v>925</v>
      </c>
    </row>
    <row r="702" spans="1:11" x14ac:dyDescent="0.25">
      <c r="A702" s="4" t="s">
        <v>524</v>
      </c>
      <c r="B702" s="4">
        <v>351077</v>
      </c>
      <c r="C702" s="4" t="s">
        <v>603</v>
      </c>
      <c r="D702" s="4" t="s">
        <v>627</v>
      </c>
      <c r="E702" s="4" t="s">
        <v>525</v>
      </c>
      <c r="F702" s="5" t="s">
        <v>845</v>
      </c>
      <c r="G702" s="6">
        <v>45101010</v>
      </c>
      <c r="H702" s="5" t="s">
        <v>1492</v>
      </c>
      <c r="I702" s="5" t="s">
        <v>550</v>
      </c>
      <c r="J702" s="9">
        <v>25502020</v>
      </c>
      <c r="K702" s="10" t="s">
        <v>925</v>
      </c>
    </row>
    <row r="703" spans="1:11" x14ac:dyDescent="0.25">
      <c r="A703" s="4" t="s">
        <v>1957</v>
      </c>
      <c r="B703" s="4">
        <v>749504</v>
      </c>
      <c r="C703" s="4" t="s">
        <v>568</v>
      </c>
      <c r="D703" s="4" t="s">
        <v>569</v>
      </c>
      <c r="E703" s="4" t="s">
        <v>1958</v>
      </c>
      <c r="F703" s="5" t="s">
        <v>845</v>
      </c>
      <c r="G703" s="6">
        <v>45101010</v>
      </c>
      <c r="H703" s="5" t="s">
        <v>1492</v>
      </c>
      <c r="I703" s="5" t="s">
        <v>550</v>
      </c>
      <c r="J703" s="9">
        <v>25502020</v>
      </c>
      <c r="K703" s="10" t="s">
        <v>925</v>
      </c>
    </row>
    <row r="704" spans="1:11" customFormat="1" ht="14.4" x14ac:dyDescent="0.3">
      <c r="A704" s="4" t="s">
        <v>1959</v>
      </c>
      <c r="B704" s="4">
        <v>746536</v>
      </c>
      <c r="C704" s="4" t="s">
        <v>582</v>
      </c>
      <c r="D704" s="4" t="s">
        <v>583</v>
      </c>
      <c r="E704" s="4" t="s">
        <v>1960</v>
      </c>
      <c r="F704" s="5" t="s">
        <v>845</v>
      </c>
      <c r="G704" s="6">
        <v>45101010</v>
      </c>
      <c r="H704" s="5" t="s">
        <v>1492</v>
      </c>
      <c r="I704" s="5" t="s">
        <v>550</v>
      </c>
      <c r="J704" s="9">
        <v>25502020</v>
      </c>
      <c r="K704" s="10" t="s">
        <v>925</v>
      </c>
    </row>
    <row r="705" spans="1:11" customFormat="1" ht="14.4" x14ac:dyDescent="0.3">
      <c r="A705" s="4" t="s">
        <v>1961</v>
      </c>
      <c r="B705" s="4">
        <v>31931</v>
      </c>
      <c r="C705" s="4" t="s">
        <v>655</v>
      </c>
      <c r="D705" s="4" t="s">
        <v>1023</v>
      </c>
      <c r="E705" s="4" t="s">
        <v>1962</v>
      </c>
      <c r="F705" s="5" t="s">
        <v>845</v>
      </c>
      <c r="G705" s="6">
        <v>45101010</v>
      </c>
      <c r="H705" s="5" t="s">
        <v>1492</v>
      </c>
      <c r="I705" s="5" t="s">
        <v>550</v>
      </c>
      <c r="J705" s="9">
        <v>25502020</v>
      </c>
      <c r="K705" s="10" t="s">
        <v>925</v>
      </c>
    </row>
    <row r="706" spans="1:11" customFormat="1" ht="14.4" x14ac:dyDescent="0.3">
      <c r="A706" s="4" t="s">
        <v>1963</v>
      </c>
      <c r="B706" s="4">
        <v>51179</v>
      </c>
      <c r="C706" s="4" t="s">
        <v>603</v>
      </c>
      <c r="D706" s="4" t="s">
        <v>573</v>
      </c>
      <c r="E706" s="4" t="s">
        <v>1964</v>
      </c>
      <c r="F706" s="5" t="s">
        <v>845</v>
      </c>
      <c r="G706" s="6">
        <v>45101010</v>
      </c>
      <c r="H706" s="5" t="s">
        <v>1492</v>
      </c>
      <c r="I706" s="5" t="s">
        <v>550</v>
      </c>
      <c r="J706" s="9">
        <v>25502020</v>
      </c>
      <c r="K706" s="10" t="s">
        <v>925</v>
      </c>
    </row>
    <row r="707" spans="1:11" customFormat="1" ht="14.4" x14ac:dyDescent="0.3">
      <c r="A707" s="4" t="s">
        <v>1965</v>
      </c>
      <c r="B707" s="4">
        <v>360132</v>
      </c>
      <c r="C707" s="4" t="s">
        <v>799</v>
      </c>
      <c r="D707" s="4" t="s">
        <v>800</v>
      </c>
      <c r="E707" s="4" t="s">
        <v>1966</v>
      </c>
      <c r="F707" s="5" t="s">
        <v>845</v>
      </c>
      <c r="G707" s="6">
        <v>45101010</v>
      </c>
      <c r="H707" s="5" t="s">
        <v>1492</v>
      </c>
      <c r="I707" s="5" t="s">
        <v>550</v>
      </c>
      <c r="J707" s="9">
        <v>25502020</v>
      </c>
      <c r="K707" s="10" t="s">
        <v>925</v>
      </c>
    </row>
    <row r="708" spans="1:11" customFormat="1" ht="14.4" x14ac:dyDescent="0.3">
      <c r="A708" s="4" t="s">
        <v>33</v>
      </c>
      <c r="B708" s="4">
        <v>307813</v>
      </c>
      <c r="C708" s="4" t="s">
        <v>603</v>
      </c>
      <c r="D708" s="4" t="s">
        <v>627</v>
      </c>
      <c r="E708" s="4" t="s">
        <v>34</v>
      </c>
      <c r="F708" s="5" t="s">
        <v>845</v>
      </c>
      <c r="G708" s="6">
        <v>45101010</v>
      </c>
      <c r="H708" s="5" t="s">
        <v>1492</v>
      </c>
      <c r="I708" s="5" t="s">
        <v>550</v>
      </c>
      <c r="J708" s="9">
        <v>25502020</v>
      </c>
      <c r="K708" s="10" t="s">
        <v>925</v>
      </c>
    </row>
    <row r="709" spans="1:11" customFormat="1" ht="14.4" x14ac:dyDescent="0.3">
      <c r="A709" s="4" t="s">
        <v>1967</v>
      </c>
      <c r="B709" s="4">
        <v>32360</v>
      </c>
      <c r="C709" s="4" t="s">
        <v>596</v>
      </c>
      <c r="D709" s="4" t="s">
        <v>597</v>
      </c>
      <c r="E709" s="4" t="s">
        <v>1968</v>
      </c>
      <c r="F709" s="5" t="s">
        <v>845</v>
      </c>
      <c r="G709" s="6">
        <v>45101010</v>
      </c>
      <c r="H709" s="5" t="s">
        <v>1492</v>
      </c>
      <c r="I709" s="5" t="s">
        <v>550</v>
      </c>
      <c r="J709" s="9">
        <v>25502020</v>
      </c>
      <c r="K709" s="10" t="s">
        <v>925</v>
      </c>
    </row>
    <row r="710" spans="1:11" customFormat="1" ht="14.4" x14ac:dyDescent="0.3">
      <c r="A710" s="4" t="s">
        <v>470</v>
      </c>
      <c r="B710" s="4">
        <v>28525</v>
      </c>
      <c r="C710" s="4" t="s">
        <v>603</v>
      </c>
      <c r="D710" s="4" t="s">
        <v>573</v>
      </c>
      <c r="E710" s="4" t="s">
        <v>471</v>
      </c>
      <c r="F710" s="5" t="s">
        <v>845</v>
      </c>
      <c r="G710" s="6">
        <v>45101010</v>
      </c>
      <c r="H710" s="5" t="s">
        <v>1492</v>
      </c>
      <c r="I710" s="5" t="s">
        <v>550</v>
      </c>
      <c r="J710" s="9">
        <v>25502020</v>
      </c>
      <c r="K710" s="10" t="s">
        <v>925</v>
      </c>
    </row>
    <row r="711" spans="1:11" customFormat="1" ht="14.4" x14ac:dyDescent="0.3">
      <c r="A711" s="4" t="s">
        <v>1969</v>
      </c>
      <c r="B711" s="4">
        <v>737530</v>
      </c>
      <c r="C711" s="4" t="s">
        <v>1166</v>
      </c>
      <c r="D711" s="4" t="s">
        <v>1167</v>
      </c>
      <c r="E711" s="4" t="s">
        <v>1970</v>
      </c>
      <c r="F711" s="5" t="s">
        <v>845</v>
      </c>
      <c r="G711" s="6">
        <v>45101010</v>
      </c>
      <c r="H711" s="5" t="s">
        <v>1492</v>
      </c>
      <c r="I711" s="5" t="s">
        <v>550</v>
      </c>
      <c r="J711" s="9">
        <v>25502020</v>
      </c>
      <c r="K711" s="10" t="s">
        <v>925</v>
      </c>
    </row>
    <row r="712" spans="1:11" x14ac:dyDescent="0.25">
      <c r="A712" s="4" t="s">
        <v>1971</v>
      </c>
      <c r="B712" s="4">
        <v>227717</v>
      </c>
      <c r="C712" s="4" t="s">
        <v>572</v>
      </c>
      <c r="D712" s="4" t="s">
        <v>600</v>
      </c>
      <c r="E712" s="4" t="s">
        <v>1972</v>
      </c>
      <c r="F712" s="5" t="s">
        <v>845</v>
      </c>
      <c r="G712" s="6">
        <v>45101010</v>
      </c>
      <c r="H712" s="5" t="s">
        <v>1492</v>
      </c>
      <c r="I712" s="5" t="s">
        <v>550</v>
      </c>
      <c r="J712" s="9">
        <v>25502020</v>
      </c>
      <c r="K712" s="10" t="s">
        <v>925</v>
      </c>
    </row>
    <row r="713" spans="1:11" customFormat="1" ht="14.4" x14ac:dyDescent="0.3">
      <c r="A713" s="4" t="s">
        <v>1973</v>
      </c>
      <c r="B713" s="4">
        <v>276952</v>
      </c>
      <c r="C713" s="4" t="s">
        <v>572</v>
      </c>
      <c r="D713" s="4" t="s">
        <v>573</v>
      </c>
      <c r="E713" s="4" t="s">
        <v>1974</v>
      </c>
      <c r="F713" s="5" t="s">
        <v>845</v>
      </c>
      <c r="G713" s="6">
        <v>45101010</v>
      </c>
      <c r="H713" s="5" t="s">
        <v>1492</v>
      </c>
      <c r="I713" s="5" t="s">
        <v>845</v>
      </c>
      <c r="J713" s="9">
        <v>45102030</v>
      </c>
      <c r="K713" s="10" t="s">
        <v>928</v>
      </c>
    </row>
    <row r="714" spans="1:11" customFormat="1" ht="14.4" x14ac:dyDescent="0.3">
      <c r="A714" s="4" t="s">
        <v>479</v>
      </c>
      <c r="B714" s="4">
        <v>29170</v>
      </c>
      <c r="C714" s="4" t="s">
        <v>603</v>
      </c>
      <c r="D714" s="4" t="s">
        <v>573</v>
      </c>
      <c r="E714" s="4" t="s">
        <v>480</v>
      </c>
      <c r="F714" s="5" t="s">
        <v>845</v>
      </c>
      <c r="G714" s="6">
        <v>45101010</v>
      </c>
      <c r="H714" s="5" t="s">
        <v>1492</v>
      </c>
      <c r="I714" s="5" t="s">
        <v>845</v>
      </c>
      <c r="J714" s="9">
        <v>45102030</v>
      </c>
      <c r="K714" s="10" t="s">
        <v>928</v>
      </c>
    </row>
    <row r="715" spans="1:11" customFormat="1" ht="14.4" x14ac:dyDescent="0.3">
      <c r="A715" s="4" t="s">
        <v>1975</v>
      </c>
      <c r="B715" s="4">
        <v>29680</v>
      </c>
      <c r="C715" s="4" t="s">
        <v>582</v>
      </c>
      <c r="D715" s="4" t="s">
        <v>583</v>
      </c>
      <c r="E715" s="4" t="s">
        <v>1976</v>
      </c>
      <c r="F715" s="5" t="s">
        <v>845</v>
      </c>
      <c r="G715" s="6">
        <v>45101010</v>
      </c>
      <c r="H715" s="5" t="s">
        <v>1492</v>
      </c>
      <c r="I715" s="5" t="s">
        <v>845</v>
      </c>
      <c r="J715" s="9">
        <v>45102030</v>
      </c>
      <c r="K715" s="10" t="s">
        <v>928</v>
      </c>
    </row>
    <row r="716" spans="1:11" customFormat="1" ht="14.4" x14ac:dyDescent="0.3">
      <c r="A716" s="4" t="s">
        <v>1977</v>
      </c>
      <c r="B716" s="4">
        <v>346379</v>
      </c>
      <c r="C716" s="4" t="s">
        <v>572</v>
      </c>
      <c r="D716" s="4" t="s">
        <v>600</v>
      </c>
      <c r="E716" s="4" t="s">
        <v>1978</v>
      </c>
      <c r="F716" s="5" t="s">
        <v>845</v>
      </c>
      <c r="G716" s="6">
        <v>45101010</v>
      </c>
      <c r="H716" s="5" t="s">
        <v>1492</v>
      </c>
      <c r="I716" s="5" t="s">
        <v>845</v>
      </c>
      <c r="J716" s="9">
        <v>45102030</v>
      </c>
      <c r="K716" s="10" t="s">
        <v>928</v>
      </c>
    </row>
    <row r="717" spans="1:11" x14ac:dyDescent="0.25">
      <c r="A717" s="4" t="s">
        <v>1979</v>
      </c>
      <c r="B717" s="4">
        <v>284627</v>
      </c>
      <c r="C717" s="4" t="s">
        <v>603</v>
      </c>
      <c r="D717" s="4" t="s">
        <v>573</v>
      </c>
      <c r="E717" s="4" t="s">
        <v>1980</v>
      </c>
      <c r="F717" s="5" t="s">
        <v>845</v>
      </c>
      <c r="G717" s="6">
        <v>45101010</v>
      </c>
      <c r="H717" s="5" t="s">
        <v>1492</v>
      </c>
      <c r="I717" s="5" t="s">
        <v>845</v>
      </c>
      <c r="J717" s="9">
        <v>45102030</v>
      </c>
      <c r="K717" s="10" t="s">
        <v>928</v>
      </c>
    </row>
    <row r="718" spans="1:11" customFormat="1" ht="14.4" x14ac:dyDescent="0.3">
      <c r="A718" s="4" t="s">
        <v>1981</v>
      </c>
      <c r="B718" s="4">
        <v>812761</v>
      </c>
      <c r="C718" s="4" t="s">
        <v>603</v>
      </c>
      <c r="D718" s="4" t="s">
        <v>583</v>
      </c>
      <c r="E718" s="4" t="s">
        <v>1982</v>
      </c>
      <c r="F718" s="5" t="s">
        <v>845</v>
      </c>
      <c r="G718" s="6">
        <v>45101010</v>
      </c>
      <c r="H718" s="5" t="s">
        <v>1492</v>
      </c>
      <c r="I718" s="5" t="s">
        <v>845</v>
      </c>
      <c r="J718" s="9">
        <v>45102030</v>
      </c>
      <c r="K718" s="10" t="s">
        <v>928</v>
      </c>
    </row>
    <row r="719" spans="1:11" customFormat="1" ht="14.4" x14ac:dyDescent="0.3">
      <c r="A719" s="4" t="s">
        <v>1983</v>
      </c>
      <c r="B719" s="4">
        <v>811914</v>
      </c>
      <c r="C719" s="4" t="s">
        <v>621</v>
      </c>
      <c r="D719" s="4" t="s">
        <v>646</v>
      </c>
      <c r="E719" s="4" t="s">
        <v>1984</v>
      </c>
      <c r="F719" s="5" t="s">
        <v>845</v>
      </c>
      <c r="G719" s="6">
        <v>45101010</v>
      </c>
      <c r="H719" s="5" t="s">
        <v>1492</v>
      </c>
      <c r="I719" s="5" t="s">
        <v>845</v>
      </c>
      <c r="J719" s="9">
        <v>45102030</v>
      </c>
      <c r="K719" s="10" t="s">
        <v>928</v>
      </c>
    </row>
    <row r="720" spans="1:11" customFormat="1" ht="14.4" x14ac:dyDescent="0.3">
      <c r="A720" s="4" t="s">
        <v>516</v>
      </c>
      <c r="B720" s="4">
        <v>278344</v>
      </c>
      <c r="C720" s="4" t="s">
        <v>603</v>
      </c>
      <c r="D720" s="4" t="s">
        <v>573</v>
      </c>
      <c r="E720" s="4" t="s">
        <v>517</v>
      </c>
      <c r="F720" s="5" t="s">
        <v>845</v>
      </c>
      <c r="G720" s="6">
        <v>45101010</v>
      </c>
      <c r="H720" s="5" t="s">
        <v>1492</v>
      </c>
      <c r="I720" s="5" t="s">
        <v>845</v>
      </c>
      <c r="J720" s="9">
        <v>45102030</v>
      </c>
      <c r="K720" s="10" t="s">
        <v>928</v>
      </c>
    </row>
    <row r="721" spans="1:11" customFormat="1" ht="14.4" x14ac:dyDescent="0.3">
      <c r="A721" s="4" t="s">
        <v>1985</v>
      </c>
      <c r="B721" s="4">
        <v>267163</v>
      </c>
      <c r="C721" s="4" t="s">
        <v>572</v>
      </c>
      <c r="D721" s="4" t="s">
        <v>573</v>
      </c>
      <c r="E721" s="4" t="s">
        <v>1986</v>
      </c>
      <c r="F721" s="5" t="s">
        <v>845</v>
      </c>
      <c r="G721" s="6">
        <v>45101010</v>
      </c>
      <c r="H721" s="5" t="s">
        <v>1492</v>
      </c>
      <c r="I721" s="5" t="s">
        <v>845</v>
      </c>
      <c r="J721" s="9">
        <v>45102030</v>
      </c>
      <c r="K721" s="10" t="s">
        <v>928</v>
      </c>
    </row>
    <row r="722" spans="1:11" customFormat="1" ht="14.4" x14ac:dyDescent="0.3">
      <c r="A722" s="4" t="s">
        <v>1987</v>
      </c>
      <c r="B722" s="4">
        <v>689217</v>
      </c>
      <c r="C722" s="4" t="s">
        <v>562</v>
      </c>
      <c r="D722" s="4" t="s">
        <v>563</v>
      </c>
      <c r="E722" s="4" t="s">
        <v>1988</v>
      </c>
      <c r="F722" s="5" t="s">
        <v>845</v>
      </c>
      <c r="G722" s="6">
        <v>45101010</v>
      </c>
      <c r="H722" s="5" t="s">
        <v>1492</v>
      </c>
      <c r="I722" s="5" t="s">
        <v>845</v>
      </c>
      <c r="J722" s="9">
        <v>45102030</v>
      </c>
      <c r="K722" s="10" t="s">
        <v>928</v>
      </c>
    </row>
    <row r="723" spans="1:11" customFormat="1" ht="14.4" x14ac:dyDescent="0.3">
      <c r="A723" s="4" t="s">
        <v>1989</v>
      </c>
      <c r="B723" s="4">
        <v>17363</v>
      </c>
      <c r="C723" s="4" t="s">
        <v>572</v>
      </c>
      <c r="D723" s="4" t="s">
        <v>600</v>
      </c>
      <c r="E723" s="4" t="s">
        <v>1990</v>
      </c>
      <c r="F723" s="5" t="s">
        <v>845</v>
      </c>
      <c r="G723" s="6">
        <v>45101010</v>
      </c>
      <c r="H723" s="5" t="s">
        <v>1492</v>
      </c>
      <c r="I723" s="5" t="s">
        <v>845</v>
      </c>
      <c r="J723" s="9">
        <v>45102030</v>
      </c>
      <c r="K723" s="10" t="s">
        <v>928</v>
      </c>
    </row>
    <row r="724" spans="1:11" customFormat="1" ht="14.4" x14ac:dyDescent="0.3">
      <c r="A724" s="4" t="s">
        <v>1991</v>
      </c>
      <c r="B724" s="4">
        <v>279267</v>
      </c>
      <c r="C724" s="4" t="s">
        <v>562</v>
      </c>
      <c r="D724" s="4" t="s">
        <v>563</v>
      </c>
      <c r="E724" s="4" t="s">
        <v>1992</v>
      </c>
      <c r="F724" s="5" t="s">
        <v>845</v>
      </c>
      <c r="G724" s="6">
        <v>45101010</v>
      </c>
      <c r="H724" s="5" t="s">
        <v>1492</v>
      </c>
      <c r="I724" s="5" t="s">
        <v>845</v>
      </c>
      <c r="J724" s="9">
        <v>45102030</v>
      </c>
      <c r="K724" s="10" t="s">
        <v>928</v>
      </c>
    </row>
    <row r="725" spans="1:11" customFormat="1" ht="14.4" x14ac:dyDescent="0.3">
      <c r="A725" s="4" t="s">
        <v>63</v>
      </c>
      <c r="B725" s="4">
        <v>328850</v>
      </c>
      <c r="C725" s="4" t="s">
        <v>603</v>
      </c>
      <c r="D725" s="4" t="s">
        <v>573</v>
      </c>
      <c r="E725" s="4" t="s">
        <v>64</v>
      </c>
      <c r="F725" s="5" t="s">
        <v>845</v>
      </c>
      <c r="G725" s="6">
        <v>45101010</v>
      </c>
      <c r="H725" s="5" t="s">
        <v>1492</v>
      </c>
      <c r="I725" s="5" t="s">
        <v>845</v>
      </c>
      <c r="J725" s="9">
        <v>45102030</v>
      </c>
      <c r="K725" s="10" t="s">
        <v>928</v>
      </c>
    </row>
    <row r="726" spans="1:11" customFormat="1" ht="14.4" x14ac:dyDescent="0.3">
      <c r="A726" s="4" t="s">
        <v>1993</v>
      </c>
      <c r="B726" s="4">
        <v>571557</v>
      </c>
      <c r="C726" s="4" t="s">
        <v>621</v>
      </c>
      <c r="D726" s="4" t="s">
        <v>646</v>
      </c>
      <c r="E726" s="4" t="s">
        <v>1994</v>
      </c>
      <c r="F726" s="5" t="s">
        <v>845</v>
      </c>
      <c r="G726" s="6">
        <v>45101010</v>
      </c>
      <c r="H726" s="5" t="s">
        <v>1492</v>
      </c>
      <c r="I726" s="5" t="s">
        <v>845</v>
      </c>
      <c r="J726" s="9">
        <v>45102030</v>
      </c>
      <c r="K726" s="10" t="s">
        <v>928</v>
      </c>
    </row>
    <row r="727" spans="1:11" customFormat="1" ht="14.4" x14ac:dyDescent="0.3">
      <c r="A727" s="4" t="s">
        <v>1995</v>
      </c>
      <c r="B727" s="4">
        <v>29446</v>
      </c>
      <c r="C727" s="4" t="s">
        <v>562</v>
      </c>
      <c r="D727" s="4" t="s">
        <v>563</v>
      </c>
      <c r="E727" s="4" t="s">
        <v>1996</v>
      </c>
      <c r="F727" s="5" t="s">
        <v>845</v>
      </c>
      <c r="G727" s="6">
        <v>45101010</v>
      </c>
      <c r="H727" s="5" t="s">
        <v>1492</v>
      </c>
      <c r="I727" s="5" t="s">
        <v>845</v>
      </c>
      <c r="J727" s="9">
        <v>45102030</v>
      </c>
      <c r="K727" s="10" t="s">
        <v>928</v>
      </c>
    </row>
    <row r="728" spans="1:11" customFormat="1" ht="14.4" x14ac:dyDescent="0.3">
      <c r="A728" s="4" t="s">
        <v>1997</v>
      </c>
      <c r="B728" s="4">
        <v>42980</v>
      </c>
      <c r="C728" s="4" t="s">
        <v>562</v>
      </c>
      <c r="D728" s="4" t="s">
        <v>563</v>
      </c>
      <c r="E728" s="4" t="s">
        <v>1998</v>
      </c>
      <c r="F728" s="5" t="s">
        <v>845</v>
      </c>
      <c r="G728" s="6">
        <v>45101010</v>
      </c>
      <c r="H728" s="5" t="s">
        <v>1492</v>
      </c>
      <c r="I728" s="5" t="s">
        <v>845</v>
      </c>
      <c r="J728" s="9">
        <v>45102030</v>
      </c>
      <c r="K728" s="10" t="s">
        <v>928</v>
      </c>
    </row>
    <row r="729" spans="1:11" customFormat="1" ht="14.4" x14ac:dyDescent="0.3">
      <c r="A729" s="4" t="s">
        <v>1999</v>
      </c>
      <c r="B729" s="4">
        <v>291333</v>
      </c>
      <c r="C729" s="4" t="s">
        <v>562</v>
      </c>
      <c r="D729" s="4" t="s">
        <v>563</v>
      </c>
      <c r="E729" s="4" t="s">
        <v>2000</v>
      </c>
      <c r="F729" s="5" t="s">
        <v>845</v>
      </c>
      <c r="G729" s="6">
        <v>45101010</v>
      </c>
      <c r="H729" s="5" t="s">
        <v>1492</v>
      </c>
      <c r="I729" s="5" t="s">
        <v>845</v>
      </c>
      <c r="J729" s="9">
        <v>45102030</v>
      </c>
      <c r="K729" s="10" t="s">
        <v>928</v>
      </c>
    </row>
    <row r="730" spans="1:11" customFormat="1" ht="14.4" x14ac:dyDescent="0.3">
      <c r="A730" s="4" t="s">
        <v>121</v>
      </c>
      <c r="B730" s="4">
        <v>483907</v>
      </c>
      <c r="C730" s="4" t="s">
        <v>603</v>
      </c>
      <c r="D730" s="4" t="s">
        <v>627</v>
      </c>
      <c r="E730" s="4" t="s">
        <v>122</v>
      </c>
      <c r="F730" s="5" t="s">
        <v>845</v>
      </c>
      <c r="G730" s="6">
        <v>45101010</v>
      </c>
      <c r="H730" s="5" t="s">
        <v>1492</v>
      </c>
      <c r="I730" s="5" t="s">
        <v>845</v>
      </c>
      <c r="J730" s="9">
        <v>45102030</v>
      </c>
      <c r="K730" s="10" t="s">
        <v>928</v>
      </c>
    </row>
    <row r="731" spans="1:11" customFormat="1" ht="14.4" x14ac:dyDescent="0.3">
      <c r="A731" s="4" t="s">
        <v>2001</v>
      </c>
      <c r="B731" s="4">
        <v>65430</v>
      </c>
      <c r="C731" s="4" t="s">
        <v>572</v>
      </c>
      <c r="D731" s="4" t="s">
        <v>600</v>
      </c>
      <c r="E731" s="4" t="s">
        <v>2002</v>
      </c>
      <c r="F731" s="5" t="s">
        <v>845</v>
      </c>
      <c r="G731" s="6">
        <v>45101010</v>
      </c>
      <c r="H731" s="5" t="s">
        <v>1492</v>
      </c>
      <c r="I731" s="5" t="s">
        <v>845</v>
      </c>
      <c r="J731" s="9">
        <v>45102030</v>
      </c>
      <c r="K731" s="10" t="s">
        <v>928</v>
      </c>
    </row>
    <row r="732" spans="1:11" customFormat="1" ht="14.4" x14ac:dyDescent="0.3">
      <c r="A732" s="4" t="s">
        <v>493</v>
      </c>
      <c r="B732" s="4">
        <v>328409</v>
      </c>
      <c r="C732" s="4" t="s">
        <v>603</v>
      </c>
      <c r="D732" s="4" t="s">
        <v>627</v>
      </c>
      <c r="E732" s="4" t="s">
        <v>494</v>
      </c>
      <c r="F732" s="5" t="s">
        <v>845</v>
      </c>
      <c r="G732" s="6">
        <v>45101010</v>
      </c>
      <c r="H732" s="5" t="s">
        <v>1492</v>
      </c>
      <c r="I732" s="5" t="s">
        <v>845</v>
      </c>
      <c r="J732" s="9">
        <v>45102030</v>
      </c>
      <c r="K732" s="10" t="s">
        <v>928</v>
      </c>
    </row>
    <row r="733" spans="1:11" customFormat="1" ht="14.4" x14ac:dyDescent="0.3">
      <c r="A733" s="4" t="s">
        <v>2003</v>
      </c>
      <c r="B733" s="4">
        <v>226176</v>
      </c>
      <c r="C733" s="4" t="s">
        <v>621</v>
      </c>
      <c r="D733" s="4" t="s">
        <v>646</v>
      </c>
      <c r="E733" s="4" t="s">
        <v>2004</v>
      </c>
      <c r="F733" s="5" t="s">
        <v>845</v>
      </c>
      <c r="G733" s="6">
        <v>45101010</v>
      </c>
      <c r="H733" s="5" t="s">
        <v>1492</v>
      </c>
      <c r="I733" s="5" t="s">
        <v>845</v>
      </c>
      <c r="J733" s="9">
        <v>45102030</v>
      </c>
      <c r="K733" s="10" t="s">
        <v>928</v>
      </c>
    </row>
    <row r="734" spans="1:11" customFormat="1" ht="14.4" x14ac:dyDescent="0.3">
      <c r="A734" s="4" t="s">
        <v>2005</v>
      </c>
      <c r="B734" s="4">
        <v>226246</v>
      </c>
      <c r="C734" s="4" t="s">
        <v>554</v>
      </c>
      <c r="D734" s="4" t="s">
        <v>555</v>
      </c>
      <c r="E734" s="4" t="s">
        <v>2006</v>
      </c>
      <c r="F734" s="5" t="s">
        <v>845</v>
      </c>
      <c r="G734" s="6">
        <v>45101010</v>
      </c>
      <c r="H734" s="5" t="s">
        <v>1492</v>
      </c>
      <c r="I734" s="5" t="s">
        <v>845</v>
      </c>
      <c r="J734" s="9">
        <v>45102030</v>
      </c>
      <c r="K734" s="10" t="s">
        <v>928</v>
      </c>
    </row>
    <row r="735" spans="1:11" customFormat="1" ht="14.4" x14ac:dyDescent="0.3">
      <c r="A735" s="4" t="s">
        <v>2007</v>
      </c>
      <c r="B735" s="4">
        <v>17308</v>
      </c>
      <c r="C735" s="4" t="s">
        <v>572</v>
      </c>
      <c r="D735" s="4" t="s">
        <v>679</v>
      </c>
      <c r="E735" s="4" t="s">
        <v>2008</v>
      </c>
      <c r="F735" s="5" t="s">
        <v>845</v>
      </c>
      <c r="G735" s="6">
        <v>45101010</v>
      </c>
      <c r="H735" s="5" t="s">
        <v>1492</v>
      </c>
      <c r="I735" s="5" t="s">
        <v>845</v>
      </c>
      <c r="J735" s="9">
        <v>45102030</v>
      </c>
      <c r="K735" s="10" t="s">
        <v>928</v>
      </c>
    </row>
    <row r="736" spans="1:11" customFormat="1" ht="14.4" x14ac:dyDescent="0.3">
      <c r="A736" s="4" t="s">
        <v>2009</v>
      </c>
      <c r="B736" s="11">
        <v>17307</v>
      </c>
      <c r="C736" s="4" t="s">
        <v>572</v>
      </c>
      <c r="D736" s="4" t="s">
        <v>679</v>
      </c>
      <c r="E736" s="4" t="s">
        <v>2010</v>
      </c>
      <c r="F736" s="5" t="s">
        <v>845</v>
      </c>
      <c r="G736" s="6">
        <v>45101010</v>
      </c>
      <c r="H736" s="5" t="s">
        <v>1492</v>
      </c>
      <c r="I736" s="5" t="s">
        <v>845</v>
      </c>
      <c r="J736" s="9">
        <v>45102030</v>
      </c>
      <c r="K736" s="10" t="s">
        <v>928</v>
      </c>
    </row>
    <row r="737" spans="1:11" customFormat="1" ht="14.4" x14ac:dyDescent="0.3">
      <c r="A737" s="4" t="s">
        <v>2011</v>
      </c>
      <c r="B737" s="4">
        <v>29034</v>
      </c>
      <c r="C737" s="4" t="s">
        <v>603</v>
      </c>
      <c r="D737" s="4" t="s">
        <v>573</v>
      </c>
      <c r="E737" s="4" t="s">
        <v>2012</v>
      </c>
      <c r="F737" s="5" t="s">
        <v>845</v>
      </c>
      <c r="G737" s="6">
        <v>45101010</v>
      </c>
      <c r="H737" s="5" t="s">
        <v>1492</v>
      </c>
      <c r="I737" s="5" t="s">
        <v>845</v>
      </c>
      <c r="J737" s="9">
        <v>45102030</v>
      </c>
      <c r="K737" s="10" t="s">
        <v>928</v>
      </c>
    </row>
    <row r="738" spans="1:11" x14ac:dyDescent="0.25">
      <c r="A738" s="4" t="s">
        <v>2013</v>
      </c>
      <c r="B738" s="4">
        <v>36210</v>
      </c>
      <c r="C738" s="4" t="s">
        <v>586</v>
      </c>
      <c r="D738" s="4" t="s">
        <v>587</v>
      </c>
      <c r="E738" s="4" t="s">
        <v>2014</v>
      </c>
      <c r="F738" s="5" t="s">
        <v>845</v>
      </c>
      <c r="G738" s="6">
        <v>45101010</v>
      </c>
      <c r="H738" s="5" t="s">
        <v>1492</v>
      </c>
      <c r="I738" s="5" t="s">
        <v>845</v>
      </c>
      <c r="J738" s="9">
        <v>45102030</v>
      </c>
      <c r="K738" s="10" t="s">
        <v>928</v>
      </c>
    </row>
    <row r="739" spans="1:11" customFormat="1" ht="14.4" x14ac:dyDescent="0.3">
      <c r="A739" s="4" t="s">
        <v>2015</v>
      </c>
      <c r="B739" s="4">
        <v>31186</v>
      </c>
      <c r="C739" s="4" t="s">
        <v>554</v>
      </c>
      <c r="D739" s="4" t="s">
        <v>555</v>
      </c>
      <c r="E739" s="4" t="s">
        <v>2016</v>
      </c>
      <c r="F739" s="5" t="s">
        <v>845</v>
      </c>
      <c r="G739" s="6">
        <v>45101010</v>
      </c>
      <c r="H739" s="5" t="s">
        <v>1492</v>
      </c>
      <c r="I739" s="5" t="s">
        <v>845</v>
      </c>
      <c r="J739" s="9">
        <v>45102030</v>
      </c>
      <c r="K739" s="10" t="s">
        <v>928</v>
      </c>
    </row>
    <row r="740" spans="1:11" customFormat="1" ht="14.4" x14ac:dyDescent="0.3">
      <c r="A740" s="4" t="s">
        <v>2017</v>
      </c>
      <c r="B740" s="4">
        <v>696337</v>
      </c>
      <c r="C740" s="4" t="s">
        <v>562</v>
      </c>
      <c r="D740" s="4" t="s">
        <v>563</v>
      </c>
      <c r="E740" s="4" t="s">
        <v>2018</v>
      </c>
      <c r="F740" s="5" t="s">
        <v>845</v>
      </c>
      <c r="G740" s="6">
        <v>45101010</v>
      </c>
      <c r="H740" s="5" t="s">
        <v>1492</v>
      </c>
      <c r="I740" s="5" t="s">
        <v>845</v>
      </c>
      <c r="J740" s="9">
        <v>45102030</v>
      </c>
      <c r="K740" s="10" t="s">
        <v>928</v>
      </c>
    </row>
    <row r="741" spans="1:11" customFormat="1" ht="14.4" x14ac:dyDescent="0.3">
      <c r="A741" s="4" t="s">
        <v>510</v>
      </c>
      <c r="B741" s="4">
        <v>46592</v>
      </c>
      <c r="C741" s="4" t="s">
        <v>603</v>
      </c>
      <c r="D741" s="4" t="s">
        <v>573</v>
      </c>
      <c r="E741" s="4" t="s">
        <v>511</v>
      </c>
      <c r="F741" s="5" t="s">
        <v>845</v>
      </c>
      <c r="G741" s="6">
        <v>45101010</v>
      </c>
      <c r="H741" s="5" t="s">
        <v>1492</v>
      </c>
      <c r="I741" s="5" t="s">
        <v>845</v>
      </c>
      <c r="J741" s="9">
        <v>45102030</v>
      </c>
      <c r="K741" s="10" t="s">
        <v>928</v>
      </c>
    </row>
    <row r="742" spans="1:11" customFormat="1" ht="14.4" x14ac:dyDescent="0.3">
      <c r="A742" s="4" t="s">
        <v>2019</v>
      </c>
      <c r="B742" s="4">
        <v>689752</v>
      </c>
      <c r="C742" s="4" t="s">
        <v>582</v>
      </c>
      <c r="D742" s="4" t="s">
        <v>583</v>
      </c>
      <c r="E742" s="4" t="s">
        <v>2020</v>
      </c>
      <c r="F742" s="5" t="s">
        <v>845</v>
      </c>
      <c r="G742" s="6">
        <v>45101010</v>
      </c>
      <c r="H742" s="5" t="s">
        <v>1492</v>
      </c>
      <c r="I742" s="5" t="s">
        <v>845</v>
      </c>
      <c r="J742" s="9">
        <v>45102030</v>
      </c>
      <c r="K742" s="10" t="s">
        <v>928</v>
      </c>
    </row>
    <row r="743" spans="1:11" customFormat="1" ht="14.4" x14ac:dyDescent="0.3">
      <c r="A743" s="4" t="s">
        <v>506</v>
      </c>
      <c r="B743" s="4">
        <v>763522</v>
      </c>
      <c r="C743" s="4" t="s">
        <v>603</v>
      </c>
      <c r="D743" s="4" t="s">
        <v>573</v>
      </c>
      <c r="E743" s="4" t="s">
        <v>507</v>
      </c>
      <c r="F743" s="5" t="s">
        <v>845</v>
      </c>
      <c r="G743" s="6">
        <v>45101010</v>
      </c>
      <c r="H743" s="5" t="s">
        <v>1492</v>
      </c>
      <c r="I743" s="5" t="s">
        <v>845</v>
      </c>
      <c r="J743" s="9">
        <v>45102030</v>
      </c>
      <c r="K743" s="10" t="s">
        <v>928</v>
      </c>
    </row>
    <row r="744" spans="1:11" customFormat="1" ht="14.4" x14ac:dyDescent="0.3">
      <c r="A744" s="4" t="s">
        <v>2021</v>
      </c>
      <c r="B744" s="4">
        <v>267966</v>
      </c>
      <c r="C744" s="4" t="s">
        <v>582</v>
      </c>
      <c r="D744" s="4" t="s">
        <v>583</v>
      </c>
      <c r="E744" s="4" t="s">
        <v>2022</v>
      </c>
      <c r="F744" s="5" t="s">
        <v>845</v>
      </c>
      <c r="G744" s="6">
        <v>45101010</v>
      </c>
      <c r="H744" s="5" t="s">
        <v>1492</v>
      </c>
      <c r="I744" s="5" t="s">
        <v>845</v>
      </c>
      <c r="J744" s="9">
        <v>45102030</v>
      </c>
      <c r="K744" s="10" t="s">
        <v>928</v>
      </c>
    </row>
    <row r="745" spans="1:11" customFormat="1" ht="14.4" x14ac:dyDescent="0.3">
      <c r="A745" s="4" t="s">
        <v>172</v>
      </c>
      <c r="B745" s="4">
        <v>748114</v>
      </c>
      <c r="C745" s="4" t="s">
        <v>603</v>
      </c>
      <c r="D745" s="4" t="s">
        <v>573</v>
      </c>
      <c r="E745" s="4" t="s">
        <v>173</v>
      </c>
      <c r="F745" s="5" t="s">
        <v>845</v>
      </c>
      <c r="G745" s="6">
        <v>45101010</v>
      </c>
      <c r="H745" s="5" t="s">
        <v>1492</v>
      </c>
      <c r="I745" s="5" t="s">
        <v>845</v>
      </c>
      <c r="J745" s="9">
        <v>45102030</v>
      </c>
      <c r="K745" s="10" t="s">
        <v>928</v>
      </c>
    </row>
    <row r="746" spans="1:11" customFormat="1" ht="14.4" x14ac:dyDescent="0.3">
      <c r="A746" s="4" t="s">
        <v>2023</v>
      </c>
      <c r="B746" s="4">
        <v>41762</v>
      </c>
      <c r="C746" s="4" t="s">
        <v>621</v>
      </c>
      <c r="D746" s="4" t="s">
        <v>646</v>
      </c>
      <c r="E746" s="4" t="s">
        <v>2024</v>
      </c>
      <c r="F746" s="5" t="s">
        <v>845</v>
      </c>
      <c r="G746" s="6">
        <v>45101010</v>
      </c>
      <c r="H746" s="5" t="s">
        <v>1492</v>
      </c>
      <c r="I746" s="5" t="s">
        <v>845</v>
      </c>
      <c r="J746" s="9">
        <v>45102030</v>
      </c>
      <c r="K746" s="10" t="s">
        <v>928</v>
      </c>
    </row>
    <row r="747" spans="1:11" customFormat="1" ht="14.4" x14ac:dyDescent="0.3">
      <c r="A747" s="4" t="s">
        <v>2025</v>
      </c>
      <c r="B747" s="4">
        <v>306855</v>
      </c>
      <c r="C747" s="4" t="s">
        <v>611</v>
      </c>
      <c r="D747" s="4" t="s">
        <v>612</v>
      </c>
      <c r="E747" s="4" t="s">
        <v>2026</v>
      </c>
      <c r="F747" s="5" t="s">
        <v>845</v>
      </c>
      <c r="G747" s="6">
        <v>45101010</v>
      </c>
      <c r="H747" s="5" t="s">
        <v>1492</v>
      </c>
      <c r="I747" s="5" t="s">
        <v>845</v>
      </c>
      <c r="J747" s="9">
        <v>45102030</v>
      </c>
      <c r="K747" s="10" t="s">
        <v>928</v>
      </c>
    </row>
    <row r="748" spans="1:11" customFormat="1" ht="14.4" x14ac:dyDescent="0.3">
      <c r="A748" s="4" t="s">
        <v>2027</v>
      </c>
      <c r="B748" s="4">
        <v>42678</v>
      </c>
      <c r="C748" s="4" t="s">
        <v>562</v>
      </c>
      <c r="D748" s="4" t="s">
        <v>563</v>
      </c>
      <c r="E748" s="4" t="s">
        <v>2028</v>
      </c>
      <c r="F748" s="5" t="s">
        <v>845</v>
      </c>
      <c r="G748" s="6">
        <v>45101010</v>
      </c>
      <c r="H748" s="5" t="s">
        <v>1492</v>
      </c>
      <c r="I748" s="5" t="s">
        <v>845</v>
      </c>
      <c r="J748" s="9">
        <v>45102030</v>
      </c>
      <c r="K748" s="10" t="s">
        <v>928</v>
      </c>
    </row>
    <row r="749" spans="1:11" customFormat="1" ht="14.4" x14ac:dyDescent="0.3">
      <c r="A749" s="4" t="s">
        <v>125</v>
      </c>
      <c r="B749" s="4">
        <v>485972</v>
      </c>
      <c r="C749" s="4" t="s">
        <v>568</v>
      </c>
      <c r="D749" s="4" t="s">
        <v>627</v>
      </c>
      <c r="E749" s="4" t="s">
        <v>126</v>
      </c>
      <c r="F749" s="5" t="s">
        <v>845</v>
      </c>
      <c r="G749" s="6">
        <v>45101010</v>
      </c>
      <c r="H749" s="5" t="s">
        <v>1492</v>
      </c>
      <c r="I749" s="5" t="s">
        <v>845</v>
      </c>
      <c r="J749" s="9">
        <v>45102030</v>
      </c>
      <c r="K749" s="10" t="s">
        <v>928</v>
      </c>
    </row>
    <row r="750" spans="1:11" customFormat="1" ht="14.4" x14ac:dyDescent="0.3">
      <c r="A750" s="4" t="s">
        <v>2029</v>
      </c>
      <c r="B750" s="4">
        <v>745611</v>
      </c>
      <c r="C750" s="4" t="s">
        <v>562</v>
      </c>
      <c r="D750" s="4" t="s">
        <v>563</v>
      </c>
      <c r="E750" s="4" t="s">
        <v>2030</v>
      </c>
      <c r="F750" s="5" t="s">
        <v>845</v>
      </c>
      <c r="G750" s="6">
        <v>45101010</v>
      </c>
      <c r="H750" s="5" t="s">
        <v>1492</v>
      </c>
      <c r="I750" s="5" t="s">
        <v>845</v>
      </c>
      <c r="J750" s="9">
        <v>45102030</v>
      </c>
      <c r="K750" s="10" t="s">
        <v>928</v>
      </c>
    </row>
    <row r="751" spans="1:11" customFormat="1" ht="14.4" x14ac:dyDescent="0.3">
      <c r="A751" s="4" t="s">
        <v>2031</v>
      </c>
      <c r="B751" s="4">
        <v>21556</v>
      </c>
      <c r="C751" s="4" t="s">
        <v>572</v>
      </c>
      <c r="D751" s="4" t="s">
        <v>597</v>
      </c>
      <c r="E751" s="4" t="s">
        <v>2032</v>
      </c>
      <c r="F751" s="5" t="s">
        <v>845</v>
      </c>
      <c r="G751" s="6">
        <v>45101010</v>
      </c>
      <c r="H751" s="5" t="s">
        <v>1492</v>
      </c>
      <c r="I751" s="5" t="s">
        <v>845</v>
      </c>
      <c r="J751" s="9">
        <v>45102030</v>
      </c>
      <c r="K751" s="10" t="s">
        <v>928</v>
      </c>
    </row>
    <row r="752" spans="1:11" customFormat="1" ht="14.4" x14ac:dyDescent="0.3">
      <c r="A752" s="4" t="s">
        <v>2033</v>
      </c>
      <c r="B752" s="4">
        <v>30357</v>
      </c>
      <c r="C752" s="4" t="s">
        <v>596</v>
      </c>
      <c r="D752" s="4" t="s">
        <v>597</v>
      </c>
      <c r="E752" s="4" t="s">
        <v>2034</v>
      </c>
      <c r="F752" s="5" t="s">
        <v>845</v>
      </c>
      <c r="G752" s="6">
        <v>45101010</v>
      </c>
      <c r="H752" s="5" t="s">
        <v>1492</v>
      </c>
      <c r="I752" s="5" t="s">
        <v>845</v>
      </c>
      <c r="J752" s="9">
        <v>45102030</v>
      </c>
      <c r="K752" s="10" t="s">
        <v>928</v>
      </c>
    </row>
    <row r="753" spans="1:11" customFormat="1" ht="14.4" x14ac:dyDescent="0.3">
      <c r="A753" s="4" t="s">
        <v>2035</v>
      </c>
      <c r="B753" s="4">
        <v>324524</v>
      </c>
      <c r="C753" s="4" t="s">
        <v>861</v>
      </c>
      <c r="D753" s="4" t="s">
        <v>1310</v>
      </c>
      <c r="E753" s="4" t="s">
        <v>2036</v>
      </c>
      <c r="F753" s="5" t="s">
        <v>845</v>
      </c>
      <c r="G753" s="6">
        <v>45101010</v>
      </c>
      <c r="H753" s="5" t="s">
        <v>1492</v>
      </c>
      <c r="I753" s="5" t="s">
        <v>845</v>
      </c>
      <c r="J753" s="9">
        <v>45102030</v>
      </c>
      <c r="K753" s="10" t="s">
        <v>928</v>
      </c>
    </row>
    <row r="754" spans="1:11" customFormat="1" ht="14.4" x14ac:dyDescent="0.3">
      <c r="A754" s="4" t="s">
        <v>2037</v>
      </c>
      <c r="B754" s="4">
        <v>345762</v>
      </c>
      <c r="C754" s="4" t="s">
        <v>568</v>
      </c>
      <c r="D754" s="4" t="s">
        <v>573</v>
      </c>
      <c r="E754" s="4" t="s">
        <v>2038</v>
      </c>
      <c r="F754" s="5" t="s">
        <v>845</v>
      </c>
      <c r="G754" s="6">
        <v>45101010</v>
      </c>
      <c r="H754" s="5" t="s">
        <v>1492</v>
      </c>
      <c r="I754" s="5" t="s">
        <v>845</v>
      </c>
      <c r="J754" s="9">
        <v>45102030</v>
      </c>
      <c r="K754" s="10" t="s">
        <v>928</v>
      </c>
    </row>
    <row r="755" spans="1:11" customFormat="1" ht="14.4" x14ac:dyDescent="0.3">
      <c r="A755" s="4" t="s">
        <v>146</v>
      </c>
      <c r="B755" s="4">
        <v>698452</v>
      </c>
      <c r="C755" s="4" t="s">
        <v>603</v>
      </c>
      <c r="D755" s="4" t="s">
        <v>627</v>
      </c>
      <c r="E755" s="4" t="s">
        <v>147</v>
      </c>
      <c r="F755" s="5" t="s">
        <v>845</v>
      </c>
      <c r="G755" s="6">
        <v>45101010</v>
      </c>
      <c r="H755" s="5" t="s">
        <v>1492</v>
      </c>
      <c r="I755" s="5" t="s">
        <v>845</v>
      </c>
      <c r="J755" s="9">
        <v>45102030</v>
      </c>
      <c r="K755" s="10" t="s">
        <v>928</v>
      </c>
    </row>
    <row r="756" spans="1:11" customFormat="1" ht="14.4" x14ac:dyDescent="0.3">
      <c r="A756" s="4" t="s">
        <v>2039</v>
      </c>
      <c r="B756" s="4">
        <v>40317</v>
      </c>
      <c r="C756" s="4" t="s">
        <v>621</v>
      </c>
      <c r="D756" s="4" t="s">
        <v>622</v>
      </c>
      <c r="E756" s="4" t="s">
        <v>2040</v>
      </c>
      <c r="F756" s="5" t="s">
        <v>845</v>
      </c>
      <c r="G756" s="6">
        <v>45101010</v>
      </c>
      <c r="H756" s="5" t="s">
        <v>1492</v>
      </c>
      <c r="I756" s="5" t="s">
        <v>845</v>
      </c>
      <c r="J756" s="9">
        <v>45102030</v>
      </c>
      <c r="K756" s="10" t="s">
        <v>928</v>
      </c>
    </row>
    <row r="757" spans="1:11" customFormat="1" ht="14.4" x14ac:dyDescent="0.3">
      <c r="A757" s="4" t="s">
        <v>435</v>
      </c>
      <c r="B757" s="4">
        <v>25118</v>
      </c>
      <c r="C757" s="4" t="s">
        <v>603</v>
      </c>
      <c r="D757" s="4" t="s">
        <v>573</v>
      </c>
      <c r="E757" s="4" t="s">
        <v>436</v>
      </c>
      <c r="F757" s="5" t="s">
        <v>845</v>
      </c>
      <c r="G757" s="6">
        <v>45101010</v>
      </c>
      <c r="H757" s="5" t="s">
        <v>1492</v>
      </c>
      <c r="I757" s="5" t="s">
        <v>845</v>
      </c>
      <c r="J757" s="9">
        <v>45102030</v>
      </c>
      <c r="K757" s="10" t="s">
        <v>928</v>
      </c>
    </row>
    <row r="758" spans="1:11" customFormat="1" ht="14.4" x14ac:dyDescent="0.3">
      <c r="A758" s="4" t="s">
        <v>2041</v>
      </c>
      <c r="B758" s="4">
        <v>210796</v>
      </c>
      <c r="C758" s="4" t="s">
        <v>572</v>
      </c>
      <c r="D758" s="4" t="s">
        <v>600</v>
      </c>
      <c r="E758" s="4" t="s">
        <v>2042</v>
      </c>
      <c r="F758" s="5" t="s">
        <v>845</v>
      </c>
      <c r="G758" s="6">
        <v>45101010</v>
      </c>
      <c r="H758" s="5" t="s">
        <v>1492</v>
      </c>
      <c r="I758" s="5" t="s">
        <v>845</v>
      </c>
      <c r="J758" s="9">
        <v>45102030</v>
      </c>
      <c r="K758" s="10" t="s">
        <v>928</v>
      </c>
    </row>
    <row r="759" spans="1:11" customFormat="1" ht="14.4" x14ac:dyDescent="0.3">
      <c r="A759" s="4" t="s">
        <v>208</v>
      </c>
      <c r="B759" s="4">
        <v>42810</v>
      </c>
      <c r="C759" s="4" t="s">
        <v>603</v>
      </c>
      <c r="D759" s="4" t="s">
        <v>573</v>
      </c>
      <c r="E759" s="4" t="s">
        <v>209</v>
      </c>
      <c r="F759" s="5" t="s">
        <v>845</v>
      </c>
      <c r="G759" s="6">
        <v>45101010</v>
      </c>
      <c r="H759" s="5" t="s">
        <v>1492</v>
      </c>
      <c r="I759" s="5" t="s">
        <v>845</v>
      </c>
      <c r="J759" s="9">
        <v>45102030</v>
      </c>
      <c r="K759" s="10" t="s">
        <v>928</v>
      </c>
    </row>
    <row r="760" spans="1:11" customFormat="1" ht="14.4" x14ac:dyDescent="0.3">
      <c r="A760" s="4" t="s">
        <v>2043</v>
      </c>
      <c r="B760" s="4">
        <v>328923</v>
      </c>
      <c r="C760" s="4" t="s">
        <v>805</v>
      </c>
      <c r="D760" s="4" t="s">
        <v>573</v>
      </c>
      <c r="E760" s="4" t="s">
        <v>2044</v>
      </c>
      <c r="F760" s="5" t="s">
        <v>845</v>
      </c>
      <c r="G760" s="6">
        <v>45101010</v>
      </c>
      <c r="H760" s="5" t="s">
        <v>1492</v>
      </c>
      <c r="I760" s="5" t="s">
        <v>845</v>
      </c>
      <c r="J760" s="9">
        <v>45102030</v>
      </c>
      <c r="K760" s="10" t="s">
        <v>928</v>
      </c>
    </row>
    <row r="761" spans="1:11" customFormat="1" ht="14.4" x14ac:dyDescent="0.3">
      <c r="A761" s="4" t="s">
        <v>2045</v>
      </c>
      <c r="B761" s="4">
        <v>212292</v>
      </c>
      <c r="C761" s="4" t="s">
        <v>572</v>
      </c>
      <c r="D761" s="4" t="s">
        <v>600</v>
      </c>
      <c r="E761" s="4" t="s">
        <v>2046</v>
      </c>
      <c r="F761" s="5" t="s">
        <v>845</v>
      </c>
      <c r="G761" s="6">
        <v>45101010</v>
      </c>
      <c r="H761" s="5" t="s">
        <v>1492</v>
      </c>
      <c r="I761" s="5" t="s">
        <v>845</v>
      </c>
      <c r="J761" s="9">
        <v>45102030</v>
      </c>
      <c r="K761" s="10" t="s">
        <v>928</v>
      </c>
    </row>
    <row r="762" spans="1:11" customFormat="1" ht="14.4" x14ac:dyDescent="0.3">
      <c r="A762" s="4" t="s">
        <v>2047</v>
      </c>
      <c r="B762" s="4">
        <v>458292</v>
      </c>
      <c r="C762" s="4" t="s">
        <v>1391</v>
      </c>
      <c r="D762" s="4" t="s">
        <v>1175</v>
      </c>
      <c r="E762" s="4" t="s">
        <v>2048</v>
      </c>
      <c r="F762" s="5" t="s">
        <v>845</v>
      </c>
      <c r="G762" s="6">
        <v>45101010</v>
      </c>
      <c r="H762" s="5" t="s">
        <v>1492</v>
      </c>
      <c r="I762" s="5" t="s">
        <v>845</v>
      </c>
      <c r="J762" s="9">
        <v>45102030</v>
      </c>
      <c r="K762" s="10" t="s">
        <v>928</v>
      </c>
    </row>
    <row r="763" spans="1:11" customFormat="1" ht="14.4" x14ac:dyDescent="0.3">
      <c r="A763" s="4" t="s">
        <v>2049</v>
      </c>
      <c r="B763" s="4">
        <v>1010722</v>
      </c>
      <c r="C763" s="4" t="s">
        <v>596</v>
      </c>
      <c r="D763" s="4" t="s">
        <v>597</v>
      </c>
      <c r="E763" s="4" t="s">
        <v>2050</v>
      </c>
      <c r="F763" s="5" t="s">
        <v>845</v>
      </c>
      <c r="G763" s="6">
        <v>45101010</v>
      </c>
      <c r="H763" s="5" t="s">
        <v>1492</v>
      </c>
      <c r="I763" s="5" t="s">
        <v>552</v>
      </c>
      <c r="J763" s="9">
        <v>50202010</v>
      </c>
      <c r="K763" s="10" t="s">
        <v>1489</v>
      </c>
    </row>
    <row r="764" spans="1:11" customFormat="1" ht="14.4" x14ac:dyDescent="0.3">
      <c r="A764" s="4" t="s">
        <v>2051</v>
      </c>
      <c r="B764" s="4">
        <v>36008</v>
      </c>
      <c r="C764" s="4" t="s">
        <v>562</v>
      </c>
      <c r="D764" s="4" t="s">
        <v>563</v>
      </c>
      <c r="E764" s="4" t="s">
        <v>2052</v>
      </c>
      <c r="F764" s="5" t="s">
        <v>845</v>
      </c>
      <c r="G764" s="6">
        <v>45101010</v>
      </c>
      <c r="H764" s="5" t="s">
        <v>1492</v>
      </c>
      <c r="I764" s="5" t="s">
        <v>552</v>
      </c>
      <c r="J764" s="9">
        <v>50202010</v>
      </c>
      <c r="K764" s="10" t="s">
        <v>1489</v>
      </c>
    </row>
    <row r="765" spans="1:11" x14ac:dyDescent="0.25">
      <c r="A765" s="4" t="s">
        <v>2053</v>
      </c>
      <c r="B765" s="4">
        <v>813766</v>
      </c>
      <c r="C765" s="4" t="s">
        <v>572</v>
      </c>
      <c r="D765" s="4" t="s">
        <v>573</v>
      </c>
      <c r="E765" s="4" t="s">
        <v>2054</v>
      </c>
      <c r="F765" s="5" t="s">
        <v>845</v>
      </c>
      <c r="G765" s="6">
        <v>45101010</v>
      </c>
      <c r="H765" s="5" t="s">
        <v>1492</v>
      </c>
      <c r="I765" s="5" t="s">
        <v>552</v>
      </c>
      <c r="J765" s="9">
        <v>50202010</v>
      </c>
      <c r="K765" s="10" t="s">
        <v>1489</v>
      </c>
    </row>
    <row r="766" spans="1:11" customFormat="1" ht="14.4" x14ac:dyDescent="0.3">
      <c r="A766" s="4" t="s">
        <v>2055</v>
      </c>
      <c r="B766" s="4">
        <v>226828</v>
      </c>
      <c r="C766" s="4" t="s">
        <v>572</v>
      </c>
      <c r="D766" s="4" t="s">
        <v>600</v>
      </c>
      <c r="E766" s="4" t="s">
        <v>2056</v>
      </c>
      <c r="F766" s="5" t="s">
        <v>845</v>
      </c>
      <c r="G766" s="6">
        <v>45101010</v>
      </c>
      <c r="H766" s="5" t="s">
        <v>1492</v>
      </c>
      <c r="I766" s="5" t="s">
        <v>552</v>
      </c>
      <c r="J766" s="9">
        <v>50202010</v>
      </c>
      <c r="K766" s="10" t="s">
        <v>1489</v>
      </c>
    </row>
    <row r="767" spans="1:11" customFormat="1" ht="14.4" x14ac:dyDescent="0.3">
      <c r="A767" s="4" t="s">
        <v>2057</v>
      </c>
      <c r="B767" s="4">
        <v>210803</v>
      </c>
      <c r="C767" s="4" t="s">
        <v>621</v>
      </c>
      <c r="D767" s="4" t="s">
        <v>646</v>
      </c>
      <c r="E767" s="4" t="s">
        <v>2058</v>
      </c>
      <c r="F767" s="5" t="s">
        <v>845</v>
      </c>
      <c r="G767" s="6">
        <v>45101010</v>
      </c>
      <c r="H767" s="5" t="s">
        <v>1492</v>
      </c>
      <c r="I767" s="5" t="s">
        <v>552</v>
      </c>
      <c r="J767" s="9">
        <v>50202010</v>
      </c>
      <c r="K767" s="10" t="s">
        <v>1489</v>
      </c>
    </row>
    <row r="768" spans="1:11" x14ac:dyDescent="0.25">
      <c r="A768" s="4" t="s">
        <v>273</v>
      </c>
      <c r="B768" s="4">
        <v>277507</v>
      </c>
      <c r="C768" s="4" t="s">
        <v>603</v>
      </c>
      <c r="D768" s="4" t="s">
        <v>627</v>
      </c>
      <c r="E768" s="4" t="s">
        <v>274</v>
      </c>
      <c r="F768" s="5" t="s">
        <v>845</v>
      </c>
      <c r="G768" s="6">
        <v>45101010</v>
      </c>
      <c r="H768" s="5" t="s">
        <v>1492</v>
      </c>
      <c r="I768" s="5" t="s">
        <v>552</v>
      </c>
      <c r="J768" s="9">
        <v>50202010</v>
      </c>
      <c r="K768" s="10" t="s">
        <v>1489</v>
      </c>
    </row>
    <row r="769" spans="1:11" customFormat="1" ht="14.4" x14ac:dyDescent="0.3">
      <c r="A769" s="4" t="s">
        <v>2059</v>
      </c>
      <c r="B769" s="4">
        <v>813907</v>
      </c>
      <c r="C769" s="4" t="s">
        <v>1091</v>
      </c>
      <c r="D769" s="4" t="s">
        <v>627</v>
      </c>
      <c r="E769" s="4" t="s">
        <v>2060</v>
      </c>
      <c r="F769" s="5" t="s">
        <v>845</v>
      </c>
      <c r="G769" s="6">
        <v>45101010</v>
      </c>
      <c r="H769" s="5" t="s">
        <v>1492</v>
      </c>
      <c r="I769" s="5" t="s">
        <v>552</v>
      </c>
      <c r="J769" s="9">
        <v>50202010</v>
      </c>
      <c r="K769" s="10" t="s">
        <v>1489</v>
      </c>
    </row>
    <row r="770" spans="1:11" customFormat="1" ht="14.4" x14ac:dyDescent="0.3">
      <c r="A770" s="4" t="s">
        <v>2061</v>
      </c>
      <c r="B770" s="4">
        <v>42061</v>
      </c>
      <c r="C770" s="4" t="s">
        <v>603</v>
      </c>
      <c r="D770" s="4" t="s">
        <v>573</v>
      </c>
      <c r="E770" s="4" t="s">
        <v>2062</v>
      </c>
      <c r="F770" s="12" t="s">
        <v>845</v>
      </c>
      <c r="G770" s="13">
        <v>45101010</v>
      </c>
      <c r="H770" s="12" t="s">
        <v>1492</v>
      </c>
      <c r="I770" s="12" t="s">
        <v>550</v>
      </c>
      <c r="J770" s="9">
        <v>25302020</v>
      </c>
      <c r="K770" s="10" t="s">
        <v>2063</v>
      </c>
    </row>
    <row r="771" spans="1:11" customFormat="1" ht="14.4" x14ac:dyDescent="0.3">
      <c r="A771" s="4" t="s">
        <v>2064</v>
      </c>
      <c r="B771" s="4">
        <v>207997</v>
      </c>
      <c r="C771" s="4" t="s">
        <v>572</v>
      </c>
      <c r="D771" s="4" t="s">
        <v>597</v>
      </c>
      <c r="E771" s="4" t="s">
        <v>2065</v>
      </c>
      <c r="F771" s="5" t="s">
        <v>845</v>
      </c>
      <c r="G771" s="6">
        <v>45101010</v>
      </c>
      <c r="H771" s="5" t="s">
        <v>1492</v>
      </c>
      <c r="I771" s="5" t="s">
        <v>2066</v>
      </c>
      <c r="J771" s="9">
        <v>20107010</v>
      </c>
      <c r="K771" s="10" t="s">
        <v>2067</v>
      </c>
    </row>
    <row r="772" spans="1:11" customFormat="1" ht="14.4" x14ac:dyDescent="0.3">
      <c r="A772" s="4" t="s">
        <v>2068</v>
      </c>
      <c r="B772" s="4">
        <v>63968</v>
      </c>
      <c r="C772" s="4" t="s">
        <v>572</v>
      </c>
      <c r="D772" s="4" t="s">
        <v>600</v>
      </c>
      <c r="E772" s="4" t="s">
        <v>2069</v>
      </c>
      <c r="F772" s="5" t="s">
        <v>845</v>
      </c>
      <c r="G772" s="6">
        <v>45101010</v>
      </c>
      <c r="H772" s="5" t="s">
        <v>1492</v>
      </c>
      <c r="I772" s="5" t="s">
        <v>2066</v>
      </c>
      <c r="J772" s="9">
        <v>20107010</v>
      </c>
      <c r="K772" s="10" t="s">
        <v>2067</v>
      </c>
    </row>
    <row r="773" spans="1:11" customFormat="1" ht="14.4" x14ac:dyDescent="0.3">
      <c r="A773" s="4" t="s">
        <v>520</v>
      </c>
      <c r="B773" s="4">
        <v>324618</v>
      </c>
      <c r="C773" s="4" t="s">
        <v>603</v>
      </c>
      <c r="D773" s="4" t="s">
        <v>573</v>
      </c>
      <c r="E773" s="4" t="s">
        <v>521</v>
      </c>
      <c r="F773" s="5" t="s">
        <v>845</v>
      </c>
      <c r="G773" s="6">
        <v>45101010</v>
      </c>
      <c r="H773" s="5" t="s">
        <v>1492</v>
      </c>
      <c r="I773" s="5" t="s">
        <v>552</v>
      </c>
      <c r="J773" s="9">
        <v>50102010</v>
      </c>
      <c r="K773" s="10" t="s">
        <v>2070</v>
      </c>
    </row>
    <row r="774" spans="1:11" customFormat="1" ht="14.4" x14ac:dyDescent="0.3">
      <c r="A774" s="4" t="s">
        <v>2071</v>
      </c>
      <c r="B774" s="4">
        <v>38765</v>
      </c>
      <c r="C774" s="4" t="s">
        <v>572</v>
      </c>
      <c r="D774" s="4" t="s">
        <v>600</v>
      </c>
      <c r="E774" s="4" t="s">
        <v>2072</v>
      </c>
      <c r="F774" s="5" t="s">
        <v>550</v>
      </c>
      <c r="G774" s="6">
        <v>25401030</v>
      </c>
      <c r="H774" s="5" t="s">
        <v>1489</v>
      </c>
      <c r="I774" s="5" t="s">
        <v>550</v>
      </c>
      <c r="J774" s="9">
        <v>25502020</v>
      </c>
      <c r="K774" s="10" t="s">
        <v>925</v>
      </c>
    </row>
    <row r="775" spans="1:11" customFormat="1" ht="14.4" x14ac:dyDescent="0.3">
      <c r="A775" s="4" t="s">
        <v>2073</v>
      </c>
      <c r="B775" s="4">
        <v>226909</v>
      </c>
      <c r="C775" s="4" t="s">
        <v>596</v>
      </c>
      <c r="D775" s="4" t="s">
        <v>597</v>
      </c>
      <c r="E775" s="4" t="s">
        <v>2074</v>
      </c>
      <c r="F775" s="5" t="s">
        <v>550</v>
      </c>
      <c r="G775" s="6">
        <v>25401030</v>
      </c>
      <c r="H775" s="5" t="s">
        <v>1489</v>
      </c>
      <c r="I775" s="5" t="s">
        <v>552</v>
      </c>
      <c r="J775" s="7">
        <v>50202010</v>
      </c>
      <c r="K775" s="8" t="s">
        <v>1489</v>
      </c>
    </row>
    <row r="776" spans="1:11" customFormat="1" ht="14.4" x14ac:dyDescent="0.3">
      <c r="A776" s="4" t="s">
        <v>2075</v>
      </c>
      <c r="B776" s="4">
        <v>710477</v>
      </c>
      <c r="C776" s="4" t="s">
        <v>603</v>
      </c>
      <c r="D776" s="4" t="s">
        <v>573</v>
      </c>
      <c r="E776" s="4" t="s">
        <v>2076</v>
      </c>
      <c r="F776" s="5" t="s">
        <v>550</v>
      </c>
      <c r="G776" s="6">
        <v>25401030</v>
      </c>
      <c r="H776" s="5" t="s">
        <v>1489</v>
      </c>
      <c r="I776" s="5" t="s">
        <v>552</v>
      </c>
      <c r="J776" s="7">
        <v>50202010</v>
      </c>
      <c r="K776" s="8" t="s">
        <v>1489</v>
      </c>
    </row>
    <row r="777" spans="1:11" customFormat="1" ht="14.4" x14ac:dyDescent="0.3">
      <c r="A777" s="4" t="s">
        <v>2077</v>
      </c>
      <c r="B777" s="4">
        <v>345682</v>
      </c>
      <c r="C777" s="4" t="s">
        <v>603</v>
      </c>
      <c r="D777" s="4" t="s">
        <v>627</v>
      </c>
      <c r="E777" s="4" t="s">
        <v>2078</v>
      </c>
      <c r="F777" s="5" t="s">
        <v>550</v>
      </c>
      <c r="G777" s="6">
        <v>25401030</v>
      </c>
      <c r="H777" s="5" t="s">
        <v>1489</v>
      </c>
      <c r="I777" s="5" t="s">
        <v>552</v>
      </c>
      <c r="J777" s="7">
        <v>50202010</v>
      </c>
      <c r="K777" s="8" t="s">
        <v>1489</v>
      </c>
    </row>
    <row r="778" spans="1:11" customFormat="1" ht="14.4" x14ac:dyDescent="0.3">
      <c r="A778" s="4" t="s">
        <v>2079</v>
      </c>
      <c r="B778" s="4">
        <v>36033</v>
      </c>
      <c r="C778" s="4" t="s">
        <v>562</v>
      </c>
      <c r="D778" s="4" t="s">
        <v>563</v>
      </c>
      <c r="E778" s="4" t="s">
        <v>2080</v>
      </c>
      <c r="F778" s="5" t="s">
        <v>550</v>
      </c>
      <c r="G778" s="6">
        <v>25401030</v>
      </c>
      <c r="H778" s="5" t="s">
        <v>1489</v>
      </c>
      <c r="I778" s="5" t="s">
        <v>552</v>
      </c>
      <c r="J778" s="7">
        <v>50202010</v>
      </c>
      <c r="K778" s="8" t="s">
        <v>1489</v>
      </c>
    </row>
    <row r="779" spans="1:11" customFormat="1" ht="14.4" x14ac:dyDescent="0.3">
      <c r="A779" s="4" t="s">
        <v>2081</v>
      </c>
      <c r="B779" s="4">
        <v>295542</v>
      </c>
      <c r="C779" s="4" t="s">
        <v>1198</v>
      </c>
      <c r="D779" s="4" t="s">
        <v>1199</v>
      </c>
      <c r="E779" s="4" t="s">
        <v>2082</v>
      </c>
      <c r="F779" s="5" t="s">
        <v>550</v>
      </c>
      <c r="G779" s="6">
        <v>25401030</v>
      </c>
      <c r="H779" s="5" t="s">
        <v>1489</v>
      </c>
      <c r="I779" s="5" t="s">
        <v>552</v>
      </c>
      <c r="J779" s="7">
        <v>50202010</v>
      </c>
      <c r="K779" s="8" t="s">
        <v>1489</v>
      </c>
    </row>
    <row r="780" spans="1:11" customFormat="1" ht="14.4" x14ac:dyDescent="0.3">
      <c r="A780" s="4" t="s">
        <v>2083</v>
      </c>
      <c r="B780" s="4">
        <v>29468</v>
      </c>
      <c r="C780" s="4" t="s">
        <v>562</v>
      </c>
      <c r="D780" s="4" t="s">
        <v>563</v>
      </c>
      <c r="E780" s="4" t="s">
        <v>2084</v>
      </c>
      <c r="F780" s="5" t="s">
        <v>550</v>
      </c>
      <c r="G780" s="6">
        <v>25401030</v>
      </c>
      <c r="H780" s="5" t="s">
        <v>1489</v>
      </c>
      <c r="I780" s="5" t="s">
        <v>552</v>
      </c>
      <c r="J780" s="7">
        <v>50202010</v>
      </c>
      <c r="K780" s="8" t="s">
        <v>1489</v>
      </c>
    </row>
    <row r="781" spans="1:11" customFormat="1" ht="14.4" x14ac:dyDescent="0.3">
      <c r="A781" s="4" t="s">
        <v>2085</v>
      </c>
      <c r="B781" s="4">
        <v>207622</v>
      </c>
      <c r="C781" s="4" t="s">
        <v>2086</v>
      </c>
      <c r="D781" s="4" t="s">
        <v>2087</v>
      </c>
      <c r="E781" s="4" t="s">
        <v>2088</v>
      </c>
      <c r="F781" s="5" t="s">
        <v>550</v>
      </c>
      <c r="G781" s="6">
        <v>25401030</v>
      </c>
      <c r="H781" s="5" t="s">
        <v>1489</v>
      </c>
      <c r="I781" s="5" t="s">
        <v>552</v>
      </c>
      <c r="J781" s="7">
        <v>50202010</v>
      </c>
      <c r="K781" s="8" t="s">
        <v>1489</v>
      </c>
    </row>
    <row r="782" spans="1:11" customFormat="1" ht="14.4" x14ac:dyDescent="0.3">
      <c r="A782" s="4" t="s">
        <v>2089</v>
      </c>
      <c r="B782" s="4">
        <v>37435</v>
      </c>
      <c r="C782" s="4" t="s">
        <v>655</v>
      </c>
      <c r="D782" s="4" t="s">
        <v>656</v>
      </c>
      <c r="E782" s="4" t="s">
        <v>2090</v>
      </c>
      <c r="F782" s="5" t="s">
        <v>550</v>
      </c>
      <c r="G782" s="6">
        <v>25401030</v>
      </c>
      <c r="H782" s="5" t="s">
        <v>1489</v>
      </c>
      <c r="I782" s="5" t="s">
        <v>552</v>
      </c>
      <c r="J782" s="7">
        <v>50202010</v>
      </c>
      <c r="K782" s="8" t="s">
        <v>1489</v>
      </c>
    </row>
    <row r="783" spans="1:11" customFormat="1" ht="14.4" x14ac:dyDescent="0.3">
      <c r="A783" s="4" t="s">
        <v>2091</v>
      </c>
      <c r="B783" s="4">
        <v>19807</v>
      </c>
      <c r="C783" s="4" t="s">
        <v>603</v>
      </c>
      <c r="D783" s="4" t="s">
        <v>710</v>
      </c>
      <c r="E783" s="4" t="s">
        <v>2092</v>
      </c>
      <c r="F783" s="5" t="s">
        <v>550</v>
      </c>
      <c r="G783" s="6">
        <v>25401030</v>
      </c>
      <c r="H783" s="5" t="s">
        <v>1489</v>
      </c>
      <c r="I783" s="5" t="s">
        <v>552</v>
      </c>
      <c r="J783" s="7">
        <v>50202010</v>
      </c>
      <c r="K783" s="8" t="s">
        <v>1489</v>
      </c>
    </row>
    <row r="784" spans="1:11" customFormat="1" ht="14.4" x14ac:dyDescent="0.3">
      <c r="A784" s="4" t="s">
        <v>2093</v>
      </c>
      <c r="B784" s="4">
        <v>466397</v>
      </c>
      <c r="C784" s="4" t="s">
        <v>572</v>
      </c>
      <c r="D784" s="4" t="s">
        <v>600</v>
      </c>
      <c r="E784" s="4" t="s">
        <v>2094</v>
      </c>
      <c r="F784" s="5" t="s">
        <v>550</v>
      </c>
      <c r="G784" s="6">
        <v>25401030</v>
      </c>
      <c r="H784" s="5" t="s">
        <v>1489</v>
      </c>
      <c r="I784" s="5" t="s">
        <v>552</v>
      </c>
      <c r="J784" s="7">
        <v>50202010</v>
      </c>
      <c r="K784" s="8" t="s">
        <v>1489</v>
      </c>
    </row>
    <row r="785" spans="1:11" customFormat="1" ht="14.4" x14ac:dyDescent="0.3">
      <c r="A785" s="4" t="s">
        <v>2095</v>
      </c>
      <c r="B785" s="4">
        <v>278133</v>
      </c>
      <c r="C785" s="4" t="s">
        <v>572</v>
      </c>
      <c r="D785" s="4" t="s">
        <v>600</v>
      </c>
      <c r="E785" s="4" t="s">
        <v>2096</v>
      </c>
      <c r="F785" s="5" t="s">
        <v>550</v>
      </c>
      <c r="G785" s="6">
        <v>25401030</v>
      </c>
      <c r="H785" s="5" t="s">
        <v>1489</v>
      </c>
      <c r="I785" s="5" t="s">
        <v>552</v>
      </c>
      <c r="J785" s="7">
        <v>50202010</v>
      </c>
      <c r="K785" s="8" t="s">
        <v>1489</v>
      </c>
    </row>
    <row r="786" spans="1:11" customFormat="1" ht="14.4" x14ac:dyDescent="0.3">
      <c r="A786" s="4" t="s">
        <v>2097</v>
      </c>
      <c r="B786" s="4">
        <v>284594</v>
      </c>
      <c r="C786" s="4" t="s">
        <v>572</v>
      </c>
      <c r="D786" s="4" t="s">
        <v>600</v>
      </c>
      <c r="E786" s="4" t="s">
        <v>2098</v>
      </c>
      <c r="F786" s="5" t="s">
        <v>550</v>
      </c>
      <c r="G786" s="6">
        <v>25401030</v>
      </c>
      <c r="H786" s="5" t="s">
        <v>1489</v>
      </c>
      <c r="I786" s="5" t="s">
        <v>552</v>
      </c>
      <c r="J786" s="7">
        <v>50202010</v>
      </c>
      <c r="K786" s="8" t="s">
        <v>1489</v>
      </c>
    </row>
    <row r="787" spans="1:11" x14ac:dyDescent="0.25">
      <c r="A787" s="4" t="s">
        <v>2099</v>
      </c>
      <c r="B787" s="4">
        <v>38704</v>
      </c>
      <c r="C787" s="4" t="s">
        <v>572</v>
      </c>
      <c r="D787" s="4" t="s">
        <v>600</v>
      </c>
      <c r="E787" s="4" t="s">
        <v>2100</v>
      </c>
      <c r="F787" s="5" t="s">
        <v>550</v>
      </c>
      <c r="G787" s="6">
        <v>25401030</v>
      </c>
      <c r="H787" s="5" t="s">
        <v>1489</v>
      </c>
      <c r="I787" s="5" t="s">
        <v>552</v>
      </c>
      <c r="J787" s="7">
        <v>50202010</v>
      </c>
      <c r="K787" s="8" t="s">
        <v>1489</v>
      </c>
    </row>
    <row r="788" spans="1:11" customFormat="1" ht="14.4" x14ac:dyDescent="0.3">
      <c r="A788" s="4" t="s">
        <v>2101</v>
      </c>
      <c r="B788" s="4">
        <v>36969</v>
      </c>
      <c r="C788" s="4" t="s">
        <v>2102</v>
      </c>
      <c r="D788" s="4" t="s">
        <v>2103</v>
      </c>
      <c r="E788" s="4" t="s">
        <v>2104</v>
      </c>
      <c r="F788" s="5" t="s">
        <v>550</v>
      </c>
      <c r="G788" s="6">
        <v>25401030</v>
      </c>
      <c r="H788" s="5" t="s">
        <v>1489</v>
      </c>
      <c r="I788" s="5" t="s">
        <v>552</v>
      </c>
      <c r="J788" s="7">
        <v>50202010</v>
      </c>
      <c r="K788" s="8" t="s">
        <v>1489</v>
      </c>
    </row>
    <row r="789" spans="1:11" customFormat="1" ht="14.4" x14ac:dyDescent="0.3">
      <c r="A789" s="4" t="s">
        <v>2105</v>
      </c>
      <c r="B789" s="4">
        <v>1013505</v>
      </c>
      <c r="C789" s="4" t="s">
        <v>582</v>
      </c>
      <c r="D789" s="4" t="s">
        <v>583</v>
      </c>
      <c r="E789" s="4" t="s">
        <v>2106</v>
      </c>
      <c r="F789" s="5" t="s">
        <v>550</v>
      </c>
      <c r="G789" s="6">
        <v>25401030</v>
      </c>
      <c r="H789" s="5" t="s">
        <v>1489</v>
      </c>
      <c r="I789" s="5" t="s">
        <v>552</v>
      </c>
      <c r="J789" s="7">
        <v>50202010</v>
      </c>
      <c r="K789" s="8" t="s">
        <v>1489</v>
      </c>
    </row>
    <row r="790" spans="1:11" customFormat="1" ht="14.4" x14ac:dyDescent="0.3">
      <c r="A790" s="4" t="s">
        <v>2107</v>
      </c>
      <c r="B790" s="4">
        <v>210544</v>
      </c>
      <c r="C790" s="4" t="s">
        <v>596</v>
      </c>
      <c r="D790" s="4" t="s">
        <v>597</v>
      </c>
      <c r="E790" s="4" t="s">
        <v>2108</v>
      </c>
      <c r="F790" s="5" t="s">
        <v>550</v>
      </c>
      <c r="G790" s="6">
        <v>25401030</v>
      </c>
      <c r="H790" s="5" t="s">
        <v>1489</v>
      </c>
      <c r="I790" s="5" t="s">
        <v>552</v>
      </c>
      <c r="J790" s="7">
        <v>50202010</v>
      </c>
      <c r="K790" s="8" t="s">
        <v>1489</v>
      </c>
    </row>
    <row r="791" spans="1:11" x14ac:dyDescent="0.25">
      <c r="A791" s="4" t="s">
        <v>2109</v>
      </c>
      <c r="B791" s="4">
        <v>743791</v>
      </c>
      <c r="C791" s="4" t="s">
        <v>2110</v>
      </c>
      <c r="D791" s="4" t="s">
        <v>2111</v>
      </c>
      <c r="E791" s="4" t="s">
        <v>2112</v>
      </c>
      <c r="F791" s="5" t="s">
        <v>550</v>
      </c>
      <c r="G791" s="6">
        <v>25401030</v>
      </c>
      <c r="H791" s="5" t="s">
        <v>1489</v>
      </c>
      <c r="I791" s="5" t="s">
        <v>552</v>
      </c>
      <c r="J791" s="7">
        <v>50202010</v>
      </c>
      <c r="K791" s="8" t="s">
        <v>1489</v>
      </c>
    </row>
    <row r="792" spans="1:11" x14ac:dyDescent="0.25">
      <c r="A792" s="4" t="s">
        <v>2113</v>
      </c>
      <c r="B792" s="4">
        <v>33048</v>
      </c>
      <c r="C792" s="4" t="s">
        <v>799</v>
      </c>
      <c r="D792" s="4" t="s">
        <v>800</v>
      </c>
      <c r="E792" s="4" t="s">
        <v>2114</v>
      </c>
      <c r="F792" s="5" t="s">
        <v>550</v>
      </c>
      <c r="G792" s="6">
        <v>25401030</v>
      </c>
      <c r="H792" s="5" t="s">
        <v>1489</v>
      </c>
      <c r="I792" s="5" t="s">
        <v>552</v>
      </c>
      <c r="J792" s="7">
        <v>50202010</v>
      </c>
      <c r="K792" s="8" t="s">
        <v>1489</v>
      </c>
    </row>
    <row r="793" spans="1:11" customFormat="1" ht="14.4" x14ac:dyDescent="0.3">
      <c r="A793" s="4" t="s">
        <v>2115</v>
      </c>
      <c r="B793" s="4">
        <v>36006</v>
      </c>
      <c r="C793" s="4" t="s">
        <v>562</v>
      </c>
      <c r="D793" s="4" t="s">
        <v>563</v>
      </c>
      <c r="E793" s="4" t="s">
        <v>2116</v>
      </c>
      <c r="F793" s="5" t="s">
        <v>550</v>
      </c>
      <c r="G793" s="6">
        <v>25401030</v>
      </c>
      <c r="H793" s="5" t="s">
        <v>1489</v>
      </c>
      <c r="I793" s="5" t="s">
        <v>552</v>
      </c>
      <c r="J793" s="7">
        <v>50202010</v>
      </c>
      <c r="K793" s="8" t="s">
        <v>1489</v>
      </c>
    </row>
    <row r="794" spans="1:11" customFormat="1" ht="14.4" x14ac:dyDescent="0.3">
      <c r="A794" s="4" t="s">
        <v>2117</v>
      </c>
      <c r="B794" s="4">
        <v>753964</v>
      </c>
      <c r="C794" s="4" t="s">
        <v>861</v>
      </c>
      <c r="D794" s="4" t="s">
        <v>862</v>
      </c>
      <c r="E794" s="4" t="s">
        <v>2118</v>
      </c>
      <c r="F794" s="5" t="s">
        <v>550</v>
      </c>
      <c r="G794" s="6">
        <v>25401030</v>
      </c>
      <c r="H794" s="5" t="s">
        <v>1489</v>
      </c>
      <c r="I794" s="5" t="s">
        <v>552</v>
      </c>
      <c r="J794" s="7">
        <v>50202010</v>
      </c>
      <c r="K794" s="8" t="s">
        <v>1489</v>
      </c>
    </row>
    <row r="795" spans="1:11" customFormat="1" ht="14.4" x14ac:dyDescent="0.3">
      <c r="A795" s="4" t="s">
        <v>2119</v>
      </c>
      <c r="B795" s="4">
        <v>322019</v>
      </c>
      <c r="C795" s="4" t="s">
        <v>655</v>
      </c>
      <c r="D795" s="4" t="s">
        <v>656</v>
      </c>
      <c r="E795" s="4" t="s">
        <v>2120</v>
      </c>
      <c r="F795" s="5" t="s">
        <v>550</v>
      </c>
      <c r="G795" s="6">
        <v>25401030</v>
      </c>
      <c r="H795" s="5" t="s">
        <v>1489</v>
      </c>
      <c r="I795" s="5" t="s">
        <v>552</v>
      </c>
      <c r="J795" s="7">
        <v>50202010</v>
      </c>
      <c r="K795" s="8" t="s">
        <v>1489</v>
      </c>
    </row>
    <row r="796" spans="1:11" customFormat="1" ht="14.4" x14ac:dyDescent="0.3">
      <c r="A796" s="4" t="s">
        <v>2121</v>
      </c>
      <c r="B796" s="4">
        <v>758940</v>
      </c>
      <c r="C796" s="4" t="s">
        <v>603</v>
      </c>
      <c r="D796" s="4" t="s">
        <v>573</v>
      </c>
      <c r="E796" s="4" t="s">
        <v>2122</v>
      </c>
      <c r="F796" s="5" t="s">
        <v>550</v>
      </c>
      <c r="G796" s="6">
        <v>25401030</v>
      </c>
      <c r="H796" s="5" t="s">
        <v>1489</v>
      </c>
      <c r="I796" s="5" t="s">
        <v>552</v>
      </c>
      <c r="J796" s="7">
        <v>50202010</v>
      </c>
      <c r="K796" s="8" t="s">
        <v>1489</v>
      </c>
    </row>
    <row r="797" spans="1:11" customFormat="1" ht="14.4" x14ac:dyDescent="0.3">
      <c r="A797" s="4" t="s">
        <v>2123</v>
      </c>
      <c r="B797" s="4">
        <v>698662</v>
      </c>
      <c r="C797" s="4" t="s">
        <v>2124</v>
      </c>
      <c r="D797" s="4" t="s">
        <v>597</v>
      </c>
      <c r="E797" s="4" t="s">
        <v>2125</v>
      </c>
      <c r="F797" s="5" t="s">
        <v>550</v>
      </c>
      <c r="G797" s="6">
        <v>25401030</v>
      </c>
      <c r="H797" s="5" t="s">
        <v>1489</v>
      </c>
      <c r="I797" s="5" t="s">
        <v>552</v>
      </c>
      <c r="J797" s="7">
        <v>50202010</v>
      </c>
      <c r="K797" s="8" t="s">
        <v>1489</v>
      </c>
    </row>
    <row r="798" spans="1:11" customFormat="1" ht="14.4" x14ac:dyDescent="0.3">
      <c r="A798" s="4" t="s">
        <v>2126</v>
      </c>
      <c r="B798" s="4">
        <v>701417</v>
      </c>
      <c r="C798" s="4" t="s">
        <v>572</v>
      </c>
      <c r="D798" s="4" t="s">
        <v>679</v>
      </c>
      <c r="E798" s="4" t="s">
        <v>2127</v>
      </c>
      <c r="F798" s="5" t="s">
        <v>550</v>
      </c>
      <c r="G798" s="6">
        <v>25401030</v>
      </c>
      <c r="H798" s="5" t="s">
        <v>1489</v>
      </c>
      <c r="I798" s="5" t="s">
        <v>552</v>
      </c>
      <c r="J798" s="7">
        <v>50202010</v>
      </c>
      <c r="K798" s="8" t="s">
        <v>1489</v>
      </c>
    </row>
    <row r="799" spans="1:11" customFormat="1" ht="14.4" x14ac:dyDescent="0.3">
      <c r="A799" s="4" t="s">
        <v>2128</v>
      </c>
      <c r="B799" s="4">
        <v>355482</v>
      </c>
      <c r="C799" s="4" t="s">
        <v>596</v>
      </c>
      <c r="D799" s="4" t="s">
        <v>597</v>
      </c>
      <c r="E799" s="4" t="s">
        <v>2129</v>
      </c>
      <c r="F799" s="5" t="s">
        <v>550</v>
      </c>
      <c r="G799" s="6">
        <v>25401030</v>
      </c>
      <c r="H799" s="5" t="s">
        <v>1489</v>
      </c>
      <c r="I799" s="5" t="s">
        <v>552</v>
      </c>
      <c r="J799" s="7">
        <v>50202010</v>
      </c>
      <c r="K799" s="8" t="s">
        <v>1489</v>
      </c>
    </row>
    <row r="800" spans="1:11" customFormat="1" ht="14.4" x14ac:dyDescent="0.3">
      <c r="A800" s="4" t="s">
        <v>2130</v>
      </c>
      <c r="B800" s="4">
        <v>39062</v>
      </c>
      <c r="C800" s="4" t="s">
        <v>572</v>
      </c>
      <c r="D800" s="4" t="s">
        <v>679</v>
      </c>
      <c r="E800" s="4" t="s">
        <v>2131</v>
      </c>
      <c r="F800" s="5" t="s">
        <v>550</v>
      </c>
      <c r="G800" s="6">
        <v>25401030</v>
      </c>
      <c r="H800" s="5" t="s">
        <v>1489</v>
      </c>
      <c r="I800" s="5" t="s">
        <v>552</v>
      </c>
      <c r="J800" s="7">
        <v>50202010</v>
      </c>
      <c r="K800" s="8" t="s">
        <v>1489</v>
      </c>
    </row>
    <row r="801" spans="1:11" customFormat="1" ht="14.4" x14ac:dyDescent="0.3">
      <c r="A801" s="4" t="s">
        <v>2132</v>
      </c>
      <c r="B801" s="4">
        <v>703762</v>
      </c>
      <c r="C801" s="4" t="s">
        <v>621</v>
      </c>
      <c r="D801" s="4" t="s">
        <v>646</v>
      </c>
      <c r="E801" s="4" t="s">
        <v>2133</v>
      </c>
      <c r="F801" s="5" t="s">
        <v>550</v>
      </c>
      <c r="G801" s="6">
        <v>25401030</v>
      </c>
      <c r="H801" s="5" t="s">
        <v>1489</v>
      </c>
      <c r="I801" s="5" t="s">
        <v>552</v>
      </c>
      <c r="J801" s="7">
        <v>50202010</v>
      </c>
      <c r="K801" s="8" t="s">
        <v>1489</v>
      </c>
    </row>
    <row r="802" spans="1:11" customFormat="1" ht="14.4" x14ac:dyDescent="0.3">
      <c r="A802" s="4" t="s">
        <v>2134</v>
      </c>
      <c r="B802" s="4">
        <v>41879</v>
      </c>
      <c r="C802" s="4" t="s">
        <v>603</v>
      </c>
      <c r="D802" s="4" t="s">
        <v>573</v>
      </c>
      <c r="E802" s="4" t="s">
        <v>2135</v>
      </c>
      <c r="F802" s="5" t="s">
        <v>550</v>
      </c>
      <c r="G802" s="6">
        <v>25401030</v>
      </c>
      <c r="H802" s="5" t="s">
        <v>1489</v>
      </c>
      <c r="I802" s="5" t="s">
        <v>552</v>
      </c>
      <c r="J802" s="7">
        <v>50202010</v>
      </c>
      <c r="K802" s="8" t="s">
        <v>1489</v>
      </c>
    </row>
    <row r="803" spans="1:11" customFormat="1" ht="14.4" x14ac:dyDescent="0.3">
      <c r="A803" s="4" t="s">
        <v>2136</v>
      </c>
      <c r="B803" s="4">
        <v>44513</v>
      </c>
      <c r="C803" s="4" t="s">
        <v>603</v>
      </c>
      <c r="D803" s="4" t="s">
        <v>627</v>
      </c>
      <c r="E803" s="4" t="s">
        <v>2137</v>
      </c>
      <c r="F803" s="5" t="s">
        <v>550</v>
      </c>
      <c r="G803" s="6">
        <v>25401030</v>
      </c>
      <c r="H803" s="5" t="s">
        <v>1489</v>
      </c>
      <c r="I803" s="5" t="s">
        <v>552</v>
      </c>
      <c r="J803" s="7">
        <v>50202010</v>
      </c>
      <c r="K803" s="8" t="s">
        <v>1489</v>
      </c>
    </row>
    <row r="804" spans="1:11" customFormat="1" ht="14.4" x14ac:dyDescent="0.3">
      <c r="A804" s="4" t="s">
        <v>2138</v>
      </c>
      <c r="B804" s="4">
        <v>40409</v>
      </c>
      <c r="C804" s="4" t="s">
        <v>568</v>
      </c>
      <c r="D804" s="4" t="s">
        <v>569</v>
      </c>
      <c r="E804" s="4" t="s">
        <v>2139</v>
      </c>
      <c r="F804" s="5" t="s">
        <v>550</v>
      </c>
      <c r="G804" s="6">
        <v>25401030</v>
      </c>
      <c r="H804" s="5" t="s">
        <v>1489</v>
      </c>
      <c r="I804" s="5" t="s">
        <v>552</v>
      </c>
      <c r="J804" s="7">
        <v>50202010</v>
      </c>
      <c r="K804" s="8" t="s">
        <v>1489</v>
      </c>
    </row>
    <row r="805" spans="1:11" customFormat="1" ht="14.4" x14ac:dyDescent="0.3">
      <c r="A805" s="4" t="s">
        <v>2140</v>
      </c>
      <c r="B805" s="4">
        <v>44456</v>
      </c>
      <c r="C805" s="4" t="s">
        <v>554</v>
      </c>
      <c r="D805" s="4" t="s">
        <v>555</v>
      </c>
      <c r="E805" s="4" t="s">
        <v>2141</v>
      </c>
      <c r="F805" s="5" t="s">
        <v>550</v>
      </c>
      <c r="G805" s="6">
        <v>25401030</v>
      </c>
      <c r="H805" s="5" t="s">
        <v>1489</v>
      </c>
      <c r="I805" s="5" t="s">
        <v>552</v>
      </c>
      <c r="J805" s="7">
        <v>50202010</v>
      </c>
      <c r="K805" s="8" t="s">
        <v>1489</v>
      </c>
    </row>
    <row r="806" spans="1:11" customFormat="1" ht="14.4" x14ac:dyDescent="0.3">
      <c r="A806" s="4" t="s">
        <v>2142</v>
      </c>
      <c r="B806" s="4">
        <v>212277</v>
      </c>
      <c r="C806" s="4" t="s">
        <v>572</v>
      </c>
      <c r="D806" s="4" t="s">
        <v>600</v>
      </c>
      <c r="E806" s="4" t="s">
        <v>2143</v>
      </c>
      <c r="F806" s="5" t="s">
        <v>550</v>
      </c>
      <c r="G806" s="6">
        <v>25401030</v>
      </c>
      <c r="H806" s="5" t="s">
        <v>1489</v>
      </c>
      <c r="I806" s="5" t="s">
        <v>552</v>
      </c>
      <c r="J806" s="7">
        <v>50202010</v>
      </c>
      <c r="K806" s="8" t="s">
        <v>1489</v>
      </c>
    </row>
    <row r="807" spans="1:11" customFormat="1" ht="14.4" x14ac:dyDescent="0.3">
      <c r="A807" s="4" t="s">
        <v>2144</v>
      </c>
      <c r="B807" s="4">
        <v>41425</v>
      </c>
      <c r="C807" s="4" t="s">
        <v>621</v>
      </c>
      <c r="D807" s="4" t="s">
        <v>622</v>
      </c>
      <c r="E807" s="4" t="s">
        <v>2145</v>
      </c>
      <c r="F807" s="5" t="s">
        <v>550</v>
      </c>
      <c r="G807" s="6">
        <v>25401030</v>
      </c>
      <c r="H807" s="5" t="s">
        <v>1489</v>
      </c>
      <c r="I807" s="5" t="s">
        <v>552</v>
      </c>
      <c r="J807" s="7">
        <v>50202010</v>
      </c>
      <c r="K807" s="8" t="s">
        <v>1489</v>
      </c>
    </row>
    <row r="808" spans="1:11" customFormat="1" ht="14.4" x14ac:dyDescent="0.3">
      <c r="A808" s="4" t="s">
        <v>2146</v>
      </c>
      <c r="B808" s="4">
        <v>40272</v>
      </c>
      <c r="C808" s="4" t="s">
        <v>799</v>
      </c>
      <c r="D808" s="4" t="s">
        <v>800</v>
      </c>
      <c r="E808" s="4" t="s">
        <v>2147</v>
      </c>
      <c r="F808" s="5" t="s">
        <v>550</v>
      </c>
      <c r="G808" s="6">
        <v>25401030</v>
      </c>
      <c r="H808" s="5" t="s">
        <v>1489</v>
      </c>
      <c r="I808" s="5" t="s">
        <v>552</v>
      </c>
      <c r="J808" s="7">
        <v>50202010</v>
      </c>
      <c r="K808" s="8" t="s">
        <v>1489</v>
      </c>
    </row>
    <row r="809" spans="1:11" customFormat="1" ht="14.4" x14ac:dyDescent="0.3">
      <c r="A809" s="4" t="s">
        <v>2148</v>
      </c>
      <c r="B809" s="4">
        <v>25879</v>
      </c>
      <c r="C809" s="4" t="s">
        <v>572</v>
      </c>
      <c r="D809" s="4" t="s">
        <v>600</v>
      </c>
      <c r="E809" s="4" t="s">
        <v>2149</v>
      </c>
      <c r="F809" s="5" t="s">
        <v>550</v>
      </c>
      <c r="G809" s="6">
        <v>25401030</v>
      </c>
      <c r="H809" s="5" t="s">
        <v>1489</v>
      </c>
      <c r="I809" s="5" t="s">
        <v>552</v>
      </c>
      <c r="J809" s="7">
        <v>50202010</v>
      </c>
      <c r="K809" s="8" t="s">
        <v>1489</v>
      </c>
    </row>
    <row r="810" spans="1:11" customFormat="1" ht="14.4" x14ac:dyDescent="0.3">
      <c r="A810" s="4" t="s">
        <v>2150</v>
      </c>
      <c r="B810" s="4">
        <v>17675</v>
      </c>
      <c r="C810" s="4" t="s">
        <v>1009</v>
      </c>
      <c r="D810" s="4" t="s">
        <v>1010</v>
      </c>
      <c r="E810" s="4" t="s">
        <v>2151</v>
      </c>
      <c r="F810" s="5" t="s">
        <v>550</v>
      </c>
      <c r="G810" s="6">
        <v>25401030</v>
      </c>
      <c r="H810" s="5" t="s">
        <v>1489</v>
      </c>
      <c r="I810" s="5" t="s">
        <v>552</v>
      </c>
      <c r="J810" s="7">
        <v>50202010</v>
      </c>
      <c r="K810" s="8" t="s">
        <v>1489</v>
      </c>
    </row>
    <row r="811" spans="1:11" customFormat="1" ht="14.4" x14ac:dyDescent="0.3">
      <c r="A811" s="4" t="s">
        <v>2152</v>
      </c>
      <c r="B811" s="4">
        <v>681527</v>
      </c>
      <c r="C811" s="4" t="s">
        <v>572</v>
      </c>
      <c r="D811" s="4" t="s">
        <v>597</v>
      </c>
      <c r="E811" s="4" t="s">
        <v>2153</v>
      </c>
      <c r="F811" s="5" t="s">
        <v>550</v>
      </c>
      <c r="G811" s="6">
        <v>25401030</v>
      </c>
      <c r="H811" s="5" t="s">
        <v>1489</v>
      </c>
      <c r="I811" s="5" t="s">
        <v>552</v>
      </c>
      <c r="J811" s="7">
        <v>50202010</v>
      </c>
      <c r="K811" s="8" t="s">
        <v>1489</v>
      </c>
    </row>
    <row r="812" spans="1:11" customFormat="1" ht="14.4" x14ac:dyDescent="0.3">
      <c r="A812" s="4" t="s">
        <v>2154</v>
      </c>
      <c r="B812" s="4">
        <v>30082</v>
      </c>
      <c r="C812" s="4" t="s">
        <v>799</v>
      </c>
      <c r="D812" s="4" t="s">
        <v>800</v>
      </c>
      <c r="E812" s="4" t="s">
        <v>2155</v>
      </c>
      <c r="F812" s="5" t="s">
        <v>550</v>
      </c>
      <c r="G812" s="6">
        <v>25401030</v>
      </c>
      <c r="H812" s="5" t="s">
        <v>1489</v>
      </c>
      <c r="I812" s="5" t="s">
        <v>552</v>
      </c>
      <c r="J812" s="7">
        <v>50202010</v>
      </c>
      <c r="K812" s="8" t="s">
        <v>1489</v>
      </c>
    </row>
    <row r="813" spans="1:11" customFormat="1" ht="14.4" x14ac:dyDescent="0.3">
      <c r="A813" s="4" t="s">
        <v>2156</v>
      </c>
      <c r="B813" s="4">
        <v>17369</v>
      </c>
      <c r="C813" s="4" t="s">
        <v>572</v>
      </c>
      <c r="D813" s="4" t="s">
        <v>679</v>
      </c>
      <c r="E813" s="4" t="s">
        <v>2157</v>
      </c>
      <c r="F813" s="5" t="s">
        <v>550</v>
      </c>
      <c r="G813" s="6">
        <v>25401030</v>
      </c>
      <c r="H813" s="5" t="s">
        <v>1489</v>
      </c>
      <c r="I813" s="5" t="s">
        <v>552</v>
      </c>
      <c r="J813" s="7">
        <v>50202010</v>
      </c>
      <c r="K813" s="8" t="s">
        <v>1489</v>
      </c>
    </row>
    <row r="814" spans="1:11" x14ac:dyDescent="0.25">
      <c r="A814" s="4" t="s">
        <v>2158</v>
      </c>
      <c r="B814" s="4">
        <v>24246</v>
      </c>
      <c r="C814" s="4" t="s">
        <v>562</v>
      </c>
      <c r="D814" s="4" t="s">
        <v>563</v>
      </c>
      <c r="E814" s="4" t="s">
        <v>2159</v>
      </c>
      <c r="F814" s="5" t="s">
        <v>550</v>
      </c>
      <c r="G814" s="6">
        <v>25401030</v>
      </c>
      <c r="H814" s="5" t="s">
        <v>1489</v>
      </c>
      <c r="I814" s="5" t="s">
        <v>552</v>
      </c>
      <c r="J814" s="7">
        <v>50202010</v>
      </c>
      <c r="K814" s="8" t="s">
        <v>1489</v>
      </c>
    </row>
    <row r="815" spans="1:11" customFormat="1" ht="14.4" x14ac:dyDescent="0.3">
      <c r="A815" s="4" t="s">
        <v>2160</v>
      </c>
      <c r="B815" s="4">
        <v>35985</v>
      </c>
      <c r="C815" s="4" t="s">
        <v>621</v>
      </c>
      <c r="D815" s="4" t="s">
        <v>646</v>
      </c>
      <c r="E815" s="4" t="s">
        <v>2161</v>
      </c>
      <c r="F815" s="5" t="s">
        <v>550</v>
      </c>
      <c r="G815" s="6">
        <v>25401030</v>
      </c>
      <c r="H815" s="5" t="s">
        <v>1489</v>
      </c>
      <c r="I815" s="5" t="s">
        <v>552</v>
      </c>
      <c r="J815" s="7">
        <v>50202010</v>
      </c>
      <c r="K815" s="8" t="s">
        <v>1489</v>
      </c>
    </row>
    <row r="816" spans="1:11" customFormat="1" ht="14.4" x14ac:dyDescent="0.3">
      <c r="A816" s="4" t="s">
        <v>2162</v>
      </c>
      <c r="B816" s="4">
        <v>65407</v>
      </c>
      <c r="C816" s="4" t="s">
        <v>572</v>
      </c>
      <c r="D816" s="4" t="s">
        <v>679</v>
      </c>
      <c r="E816" s="4" t="s">
        <v>2163</v>
      </c>
      <c r="F816" s="5" t="s">
        <v>550</v>
      </c>
      <c r="G816" s="6">
        <v>25401030</v>
      </c>
      <c r="H816" s="5" t="s">
        <v>1489</v>
      </c>
      <c r="I816" s="5" t="s">
        <v>552</v>
      </c>
      <c r="J816" s="7">
        <v>50202010</v>
      </c>
      <c r="K816" s="8" t="s">
        <v>1489</v>
      </c>
    </row>
    <row r="817" spans="1:11" customFormat="1" ht="14.4" x14ac:dyDescent="0.3">
      <c r="A817" s="4" t="s">
        <v>2164</v>
      </c>
      <c r="B817" s="4">
        <v>707542</v>
      </c>
      <c r="C817" s="4" t="s">
        <v>586</v>
      </c>
      <c r="D817" s="4" t="s">
        <v>587</v>
      </c>
      <c r="E817" s="4" t="s">
        <v>2165</v>
      </c>
      <c r="F817" s="5" t="s">
        <v>550</v>
      </c>
      <c r="G817" s="6">
        <v>25401030</v>
      </c>
      <c r="H817" s="5" t="s">
        <v>1489</v>
      </c>
      <c r="I817" s="5" t="s">
        <v>552</v>
      </c>
      <c r="J817" s="7">
        <v>50202010</v>
      </c>
      <c r="K817" s="8" t="s">
        <v>1489</v>
      </c>
    </row>
    <row r="818" spans="1:11" customFormat="1" ht="14.4" x14ac:dyDescent="0.3">
      <c r="A818" s="4" t="s">
        <v>2166</v>
      </c>
      <c r="B818" s="4">
        <v>687882</v>
      </c>
      <c r="C818" s="4" t="s">
        <v>621</v>
      </c>
      <c r="D818" s="4" t="s">
        <v>646</v>
      </c>
      <c r="E818" s="4" t="s">
        <v>2167</v>
      </c>
      <c r="F818" s="5" t="s">
        <v>550</v>
      </c>
      <c r="G818" s="6">
        <v>25401030</v>
      </c>
      <c r="H818" s="5" t="s">
        <v>1489</v>
      </c>
      <c r="I818" s="5" t="s">
        <v>552</v>
      </c>
      <c r="J818" s="7">
        <v>50202010</v>
      </c>
      <c r="K818" s="8" t="s">
        <v>1489</v>
      </c>
    </row>
    <row r="819" spans="1:11" customFormat="1" ht="14.4" x14ac:dyDescent="0.3">
      <c r="A819" s="4" t="s">
        <v>2168</v>
      </c>
      <c r="B819" s="4">
        <v>43412</v>
      </c>
      <c r="C819" s="4" t="s">
        <v>568</v>
      </c>
      <c r="D819" s="4" t="s">
        <v>569</v>
      </c>
      <c r="E819" s="4" t="s">
        <v>1761</v>
      </c>
      <c r="F819" s="5" t="s">
        <v>550</v>
      </c>
      <c r="G819" s="6">
        <v>25401030</v>
      </c>
      <c r="H819" s="5" t="s">
        <v>1489</v>
      </c>
      <c r="I819" s="5" t="s">
        <v>552</v>
      </c>
      <c r="J819" s="7">
        <v>50202010</v>
      </c>
      <c r="K819" s="8" t="s">
        <v>1489</v>
      </c>
    </row>
    <row r="820" spans="1:11" customFormat="1" ht="14.4" x14ac:dyDescent="0.3">
      <c r="A820" s="4" t="s">
        <v>2169</v>
      </c>
      <c r="B820" s="4">
        <v>21531</v>
      </c>
      <c r="C820" s="4" t="s">
        <v>596</v>
      </c>
      <c r="D820" s="4" t="s">
        <v>597</v>
      </c>
      <c r="E820" s="4" t="s">
        <v>2170</v>
      </c>
      <c r="F820" s="5" t="s">
        <v>550</v>
      </c>
      <c r="G820" s="6">
        <v>25401030</v>
      </c>
      <c r="H820" s="5" t="s">
        <v>1489</v>
      </c>
      <c r="I820" s="5" t="s">
        <v>552</v>
      </c>
      <c r="J820" s="7">
        <v>50202010</v>
      </c>
      <c r="K820" s="8" t="s">
        <v>1489</v>
      </c>
    </row>
    <row r="821" spans="1:11" customFormat="1" ht="14.4" x14ac:dyDescent="0.3">
      <c r="A821" s="4" t="s">
        <v>2171</v>
      </c>
      <c r="B821" s="4">
        <v>64261</v>
      </c>
      <c r="C821" s="4" t="s">
        <v>572</v>
      </c>
      <c r="D821" s="4" t="s">
        <v>600</v>
      </c>
      <c r="E821" s="4" t="s">
        <v>2172</v>
      </c>
      <c r="F821" s="5" t="s">
        <v>550</v>
      </c>
      <c r="G821" s="6">
        <v>25401030</v>
      </c>
      <c r="H821" s="5" t="s">
        <v>1489</v>
      </c>
      <c r="I821" s="5" t="s">
        <v>552</v>
      </c>
      <c r="J821" s="7">
        <v>50202010</v>
      </c>
      <c r="K821" s="8" t="s">
        <v>1489</v>
      </c>
    </row>
    <row r="822" spans="1:11" customFormat="1" ht="14.4" x14ac:dyDescent="0.3">
      <c r="A822" s="4" t="s">
        <v>2173</v>
      </c>
      <c r="B822" s="4">
        <v>793418</v>
      </c>
      <c r="C822" s="4" t="s">
        <v>603</v>
      </c>
      <c r="D822" s="4" t="s">
        <v>573</v>
      </c>
      <c r="E822" s="4" t="s">
        <v>2174</v>
      </c>
      <c r="F822" s="5" t="s">
        <v>550</v>
      </c>
      <c r="G822" s="6">
        <v>25401030</v>
      </c>
      <c r="H822" s="5" t="s">
        <v>1489</v>
      </c>
      <c r="I822" s="5" t="s">
        <v>552</v>
      </c>
      <c r="J822" s="7">
        <v>50202010</v>
      </c>
      <c r="K822" s="8" t="s">
        <v>1489</v>
      </c>
    </row>
    <row r="823" spans="1:11" customFormat="1" ht="14.4" x14ac:dyDescent="0.3">
      <c r="A823" s="4" t="s">
        <v>2175</v>
      </c>
      <c r="B823" s="4">
        <v>32461</v>
      </c>
      <c r="C823" s="4" t="s">
        <v>2176</v>
      </c>
      <c r="D823" s="4" t="s">
        <v>2177</v>
      </c>
      <c r="E823" s="4" t="s">
        <v>2178</v>
      </c>
      <c r="F823" s="5" t="s">
        <v>550</v>
      </c>
      <c r="G823" s="6">
        <v>25401030</v>
      </c>
      <c r="H823" s="5" t="s">
        <v>1489</v>
      </c>
      <c r="I823" s="5" t="s">
        <v>552</v>
      </c>
      <c r="J823" s="7">
        <v>50202010</v>
      </c>
      <c r="K823" s="8" t="s">
        <v>1489</v>
      </c>
    </row>
    <row r="824" spans="1:11" customFormat="1" ht="14.4" x14ac:dyDescent="0.3">
      <c r="A824" s="4" t="s">
        <v>2179</v>
      </c>
      <c r="B824" s="4">
        <v>572737</v>
      </c>
      <c r="C824" s="4" t="s">
        <v>596</v>
      </c>
      <c r="D824" s="4" t="s">
        <v>597</v>
      </c>
      <c r="E824" s="4" t="s">
        <v>2180</v>
      </c>
      <c r="F824" s="5" t="s">
        <v>550</v>
      </c>
      <c r="G824" s="6">
        <v>25401030</v>
      </c>
      <c r="H824" s="5" t="s">
        <v>1489</v>
      </c>
      <c r="I824" s="5" t="s">
        <v>552</v>
      </c>
      <c r="J824" s="7">
        <v>50202010</v>
      </c>
      <c r="K824" s="8" t="s">
        <v>1489</v>
      </c>
    </row>
    <row r="825" spans="1:11" customFormat="1" ht="14.4" x14ac:dyDescent="0.3">
      <c r="A825" s="4" t="s">
        <v>2181</v>
      </c>
      <c r="B825" s="4">
        <v>359607</v>
      </c>
      <c r="C825" s="4" t="s">
        <v>655</v>
      </c>
      <c r="D825" s="4" t="s">
        <v>656</v>
      </c>
      <c r="E825" s="4" t="s">
        <v>2182</v>
      </c>
      <c r="F825" s="5" t="s">
        <v>550</v>
      </c>
      <c r="G825" s="6">
        <v>25401030</v>
      </c>
      <c r="H825" s="5" t="s">
        <v>1489</v>
      </c>
      <c r="I825" s="5" t="s">
        <v>552</v>
      </c>
      <c r="J825" s="7">
        <v>50202010</v>
      </c>
      <c r="K825" s="8" t="s">
        <v>1489</v>
      </c>
    </row>
    <row r="826" spans="1:11" customFormat="1" ht="14.4" x14ac:dyDescent="0.3">
      <c r="A826" s="4" t="s">
        <v>2183</v>
      </c>
      <c r="B826" s="4">
        <v>226849</v>
      </c>
      <c r="C826" s="4" t="s">
        <v>568</v>
      </c>
      <c r="D826" s="4" t="s">
        <v>555</v>
      </c>
      <c r="E826" s="4" t="s">
        <v>2184</v>
      </c>
      <c r="F826" s="5" t="s">
        <v>550</v>
      </c>
      <c r="G826" s="6">
        <v>25401030</v>
      </c>
      <c r="H826" s="5" t="s">
        <v>1489</v>
      </c>
      <c r="I826" s="5" t="s">
        <v>552</v>
      </c>
      <c r="J826" s="7">
        <v>50202010</v>
      </c>
      <c r="K826" s="8" t="s">
        <v>1489</v>
      </c>
    </row>
    <row r="827" spans="1:11" customFormat="1" ht="14.4" x14ac:dyDescent="0.3">
      <c r="A827" s="4" t="s">
        <v>2185</v>
      </c>
      <c r="B827" s="4">
        <v>318277</v>
      </c>
      <c r="C827" s="4" t="s">
        <v>655</v>
      </c>
      <c r="D827" s="4" t="s">
        <v>656</v>
      </c>
      <c r="E827" s="4" t="s">
        <v>2186</v>
      </c>
      <c r="F827" s="5" t="s">
        <v>550</v>
      </c>
      <c r="G827" s="6">
        <v>25401030</v>
      </c>
      <c r="H827" s="5" t="s">
        <v>1489</v>
      </c>
      <c r="I827" s="5" t="s">
        <v>552</v>
      </c>
      <c r="J827" s="7">
        <v>50202010</v>
      </c>
      <c r="K827" s="8" t="s">
        <v>1489</v>
      </c>
    </row>
    <row r="828" spans="1:11" x14ac:dyDescent="0.25">
      <c r="A828" s="4" t="s">
        <v>2187</v>
      </c>
      <c r="B828" s="4">
        <v>345294</v>
      </c>
      <c r="C828" s="4" t="s">
        <v>603</v>
      </c>
      <c r="D828" s="4" t="s">
        <v>627</v>
      </c>
      <c r="E828" s="4" t="s">
        <v>2188</v>
      </c>
      <c r="F828" s="5" t="s">
        <v>550</v>
      </c>
      <c r="G828" s="6">
        <v>25401030</v>
      </c>
      <c r="H828" s="5" t="s">
        <v>1489</v>
      </c>
      <c r="I828" s="5" t="s">
        <v>552</v>
      </c>
      <c r="J828" s="7">
        <v>50202010</v>
      </c>
      <c r="K828" s="8" t="s">
        <v>1489</v>
      </c>
    </row>
    <row r="829" spans="1:11" customFormat="1" ht="14.4" x14ac:dyDescent="0.3">
      <c r="A829" s="4" t="s">
        <v>2189</v>
      </c>
      <c r="B829" s="4">
        <v>18477</v>
      </c>
      <c r="C829" s="4" t="s">
        <v>596</v>
      </c>
      <c r="D829" s="4" t="s">
        <v>597</v>
      </c>
      <c r="E829" s="4" t="s">
        <v>2190</v>
      </c>
      <c r="F829" s="5" t="s">
        <v>550</v>
      </c>
      <c r="G829" s="6">
        <v>25401030</v>
      </c>
      <c r="H829" s="5" t="s">
        <v>1489</v>
      </c>
      <c r="I829" s="5" t="s">
        <v>552</v>
      </c>
      <c r="J829" s="7">
        <v>50202010</v>
      </c>
      <c r="K829" s="8" t="s">
        <v>1489</v>
      </c>
    </row>
    <row r="830" spans="1:11" customFormat="1" ht="14.4" x14ac:dyDescent="0.3">
      <c r="A830" s="4" t="s">
        <v>2191</v>
      </c>
      <c r="B830" s="4">
        <v>56081</v>
      </c>
      <c r="C830" s="4" t="s">
        <v>547</v>
      </c>
      <c r="D830" s="4" t="s">
        <v>548</v>
      </c>
      <c r="E830" s="4" t="s">
        <v>2192</v>
      </c>
      <c r="F830" s="5" t="s">
        <v>550</v>
      </c>
      <c r="G830" s="6">
        <v>25401030</v>
      </c>
      <c r="H830" s="5" t="s">
        <v>1489</v>
      </c>
      <c r="I830" s="5" t="s">
        <v>552</v>
      </c>
      <c r="J830" s="7">
        <v>50202010</v>
      </c>
      <c r="K830" s="8" t="s">
        <v>1489</v>
      </c>
    </row>
    <row r="831" spans="1:11" customFormat="1" ht="14.4" x14ac:dyDescent="0.3">
      <c r="A831" s="4" t="s">
        <v>2193</v>
      </c>
      <c r="B831" s="4">
        <v>8900</v>
      </c>
      <c r="C831" s="4" t="s">
        <v>582</v>
      </c>
      <c r="D831" s="4" t="s">
        <v>583</v>
      </c>
      <c r="E831" s="4" t="s">
        <v>2194</v>
      </c>
      <c r="F831" s="5" t="s">
        <v>550</v>
      </c>
      <c r="G831" s="6">
        <v>25401030</v>
      </c>
      <c r="H831" s="5" t="s">
        <v>1489</v>
      </c>
      <c r="I831" s="5" t="s">
        <v>552</v>
      </c>
      <c r="J831" s="7">
        <v>50202010</v>
      </c>
      <c r="K831" s="8" t="s">
        <v>1489</v>
      </c>
    </row>
    <row r="832" spans="1:11" customFormat="1" ht="14.4" x14ac:dyDescent="0.3">
      <c r="A832" s="4" t="s">
        <v>2195</v>
      </c>
      <c r="B832" s="4">
        <v>41003</v>
      </c>
      <c r="C832" s="4" t="s">
        <v>2102</v>
      </c>
      <c r="D832" s="4" t="s">
        <v>2103</v>
      </c>
      <c r="E832" s="4" t="s">
        <v>2196</v>
      </c>
      <c r="F832" s="5" t="s">
        <v>550</v>
      </c>
      <c r="G832" s="6">
        <v>25401030</v>
      </c>
      <c r="H832" s="5" t="s">
        <v>1489</v>
      </c>
      <c r="I832" s="5" t="s">
        <v>552</v>
      </c>
      <c r="J832" s="7">
        <v>50202010</v>
      </c>
      <c r="K832" s="8" t="s">
        <v>1489</v>
      </c>
    </row>
    <row r="833" spans="1:11" customFormat="1" ht="14.4" x14ac:dyDescent="0.3">
      <c r="A833" s="4" t="s">
        <v>2197</v>
      </c>
      <c r="B833" s="4">
        <v>458417</v>
      </c>
      <c r="C833" s="4" t="s">
        <v>621</v>
      </c>
      <c r="D833" s="4" t="s">
        <v>646</v>
      </c>
      <c r="E833" s="4" t="s">
        <v>2198</v>
      </c>
      <c r="F833" s="5" t="s">
        <v>550</v>
      </c>
      <c r="G833" s="6">
        <v>25401030</v>
      </c>
      <c r="H833" s="5" t="s">
        <v>1489</v>
      </c>
      <c r="I833" s="5" t="s">
        <v>552</v>
      </c>
      <c r="J833" s="7">
        <v>50202010</v>
      </c>
      <c r="K833" s="8" t="s">
        <v>1489</v>
      </c>
    </row>
    <row r="834" spans="1:11" customFormat="1" ht="14.4" x14ac:dyDescent="0.3">
      <c r="A834" s="4" t="s">
        <v>2199</v>
      </c>
      <c r="B834" s="4">
        <v>36970</v>
      </c>
      <c r="C834" s="4" t="s">
        <v>2102</v>
      </c>
      <c r="D834" s="4" t="s">
        <v>2103</v>
      </c>
      <c r="E834" s="4" t="s">
        <v>2200</v>
      </c>
      <c r="F834" s="5" t="s">
        <v>550</v>
      </c>
      <c r="G834" s="6">
        <v>25401030</v>
      </c>
      <c r="H834" s="5" t="s">
        <v>1489</v>
      </c>
      <c r="I834" s="5" t="s">
        <v>552</v>
      </c>
      <c r="J834" s="7">
        <v>50202010</v>
      </c>
      <c r="K834" s="8" t="s">
        <v>1489</v>
      </c>
    </row>
    <row r="835" spans="1:11" customFormat="1" ht="14.4" x14ac:dyDescent="0.3">
      <c r="A835" s="4" t="s">
        <v>2201</v>
      </c>
      <c r="B835" s="4">
        <v>328058</v>
      </c>
      <c r="C835" s="4" t="s">
        <v>621</v>
      </c>
      <c r="D835" s="4" t="s">
        <v>646</v>
      </c>
      <c r="E835" s="4" t="s">
        <v>2202</v>
      </c>
      <c r="F835" s="5" t="s">
        <v>550</v>
      </c>
      <c r="G835" s="6">
        <v>25401030</v>
      </c>
      <c r="H835" s="5" t="s">
        <v>1489</v>
      </c>
      <c r="I835" s="5" t="s">
        <v>552</v>
      </c>
      <c r="J835" s="7">
        <v>50202010</v>
      </c>
      <c r="K835" s="8" t="s">
        <v>1489</v>
      </c>
    </row>
    <row r="836" spans="1:11" customFormat="1" ht="14.4" x14ac:dyDescent="0.3">
      <c r="A836" s="4" t="s">
        <v>2203</v>
      </c>
      <c r="B836" s="4">
        <v>47919</v>
      </c>
      <c r="C836" s="4" t="s">
        <v>596</v>
      </c>
      <c r="D836" s="4" t="s">
        <v>597</v>
      </c>
      <c r="E836" s="4" t="s">
        <v>2204</v>
      </c>
      <c r="F836" s="5" t="s">
        <v>550</v>
      </c>
      <c r="G836" s="6">
        <v>25401030</v>
      </c>
      <c r="H836" s="5" t="s">
        <v>1489</v>
      </c>
      <c r="I836" s="5" t="s">
        <v>552</v>
      </c>
      <c r="J836" s="7">
        <v>50202010</v>
      </c>
      <c r="K836" s="8" t="s">
        <v>1489</v>
      </c>
    </row>
    <row r="837" spans="1:11" customFormat="1" ht="14.4" x14ac:dyDescent="0.3">
      <c r="A837" s="4" t="s">
        <v>2205</v>
      </c>
      <c r="B837" s="4">
        <v>277404</v>
      </c>
      <c r="C837" s="4" t="s">
        <v>603</v>
      </c>
      <c r="D837" s="4" t="s">
        <v>573</v>
      </c>
      <c r="E837" s="4" t="s">
        <v>2206</v>
      </c>
      <c r="F837" s="5" t="s">
        <v>550</v>
      </c>
      <c r="G837" s="6">
        <v>25401030</v>
      </c>
      <c r="H837" s="5" t="s">
        <v>1489</v>
      </c>
      <c r="I837" s="5" t="s">
        <v>552</v>
      </c>
      <c r="J837" s="7">
        <v>50202010</v>
      </c>
      <c r="K837" s="8" t="s">
        <v>1489</v>
      </c>
    </row>
    <row r="838" spans="1:11" customFormat="1" ht="14.4" x14ac:dyDescent="0.3">
      <c r="A838" s="4" t="s">
        <v>2207</v>
      </c>
      <c r="B838" s="4">
        <v>14902</v>
      </c>
      <c r="C838" s="4" t="s">
        <v>586</v>
      </c>
      <c r="D838" s="4" t="s">
        <v>587</v>
      </c>
      <c r="E838" s="4" t="s">
        <v>2208</v>
      </c>
      <c r="F838" s="5" t="s">
        <v>550</v>
      </c>
      <c r="G838" s="6">
        <v>25401030</v>
      </c>
      <c r="H838" s="5" t="s">
        <v>1489</v>
      </c>
      <c r="I838" s="5" t="s">
        <v>552</v>
      </c>
      <c r="J838" s="7">
        <v>50202010</v>
      </c>
      <c r="K838" s="8" t="s">
        <v>1489</v>
      </c>
    </row>
    <row r="839" spans="1:11" customFormat="1" ht="14.4" x14ac:dyDescent="0.3">
      <c r="A839" s="4" t="s">
        <v>2209</v>
      </c>
      <c r="B839" s="4">
        <v>44301</v>
      </c>
      <c r="C839" s="4" t="s">
        <v>572</v>
      </c>
      <c r="D839" s="4" t="s">
        <v>600</v>
      </c>
      <c r="E839" s="4" t="s">
        <v>2210</v>
      </c>
      <c r="F839" s="5" t="s">
        <v>550</v>
      </c>
      <c r="G839" s="6">
        <v>25401030</v>
      </c>
      <c r="H839" s="5" t="s">
        <v>1489</v>
      </c>
      <c r="I839" s="5" t="s">
        <v>552</v>
      </c>
      <c r="J839" s="7">
        <v>50202010</v>
      </c>
      <c r="K839" s="8" t="s">
        <v>1489</v>
      </c>
    </row>
    <row r="840" spans="1:11" customFormat="1" ht="14.4" x14ac:dyDescent="0.3">
      <c r="A840" s="4" t="s">
        <v>2211</v>
      </c>
      <c r="B840" s="4">
        <v>763266</v>
      </c>
      <c r="C840" s="4" t="s">
        <v>572</v>
      </c>
      <c r="D840" s="4" t="s">
        <v>600</v>
      </c>
      <c r="E840" s="4" t="s">
        <v>2212</v>
      </c>
      <c r="F840" s="5" t="s">
        <v>550</v>
      </c>
      <c r="G840" s="6">
        <v>25401030</v>
      </c>
      <c r="H840" s="5" t="s">
        <v>1489</v>
      </c>
      <c r="I840" s="5" t="s">
        <v>552</v>
      </c>
      <c r="J840" s="7">
        <v>50202010</v>
      </c>
      <c r="K840" s="8" t="s">
        <v>1489</v>
      </c>
    </row>
    <row r="841" spans="1:11" customFormat="1" ht="14.4" x14ac:dyDescent="0.3">
      <c r="A841" s="4" t="s">
        <v>2213</v>
      </c>
      <c r="B841" s="4">
        <v>65468</v>
      </c>
      <c r="C841" s="4" t="s">
        <v>572</v>
      </c>
      <c r="D841" s="4" t="s">
        <v>600</v>
      </c>
      <c r="E841" s="4" t="s">
        <v>2214</v>
      </c>
      <c r="F841" s="5" t="s">
        <v>550</v>
      </c>
      <c r="G841" s="6">
        <v>25401030</v>
      </c>
      <c r="H841" s="5" t="s">
        <v>1489</v>
      </c>
      <c r="I841" s="5" t="s">
        <v>552</v>
      </c>
      <c r="J841" s="7">
        <v>50202010</v>
      </c>
      <c r="K841" s="8" t="s">
        <v>1489</v>
      </c>
    </row>
    <row r="842" spans="1:11" customFormat="1" ht="14.4" x14ac:dyDescent="0.3">
      <c r="A842" s="4" t="s">
        <v>2215</v>
      </c>
      <c r="B842" s="4">
        <v>763083</v>
      </c>
      <c r="C842" s="4" t="s">
        <v>572</v>
      </c>
      <c r="D842" s="4" t="s">
        <v>679</v>
      </c>
      <c r="E842" s="4" t="s">
        <v>2216</v>
      </c>
      <c r="F842" s="5" t="s">
        <v>550</v>
      </c>
      <c r="G842" s="6">
        <v>25401030</v>
      </c>
      <c r="H842" s="5" t="s">
        <v>1489</v>
      </c>
      <c r="I842" s="5" t="s">
        <v>552</v>
      </c>
      <c r="J842" s="7">
        <v>50202010</v>
      </c>
      <c r="K842" s="8" t="s">
        <v>1489</v>
      </c>
    </row>
    <row r="843" spans="1:11" customFormat="1" ht="14.4" x14ac:dyDescent="0.3">
      <c r="A843" s="4" t="s">
        <v>2217</v>
      </c>
      <c r="B843" s="4">
        <v>28315</v>
      </c>
      <c r="C843" s="4" t="s">
        <v>578</v>
      </c>
      <c r="D843" s="4" t="s">
        <v>800</v>
      </c>
      <c r="E843" s="4" t="s">
        <v>2218</v>
      </c>
      <c r="F843" s="5" t="s">
        <v>550</v>
      </c>
      <c r="G843" s="6">
        <v>25401030</v>
      </c>
      <c r="H843" s="5" t="s">
        <v>1489</v>
      </c>
      <c r="I843" s="5" t="s">
        <v>552</v>
      </c>
      <c r="J843" s="7">
        <v>50202010</v>
      </c>
      <c r="K843" s="8" t="s">
        <v>1489</v>
      </c>
    </row>
    <row r="844" spans="1:11" customFormat="1" ht="14.4" x14ac:dyDescent="0.3">
      <c r="A844" s="4" t="s">
        <v>2219</v>
      </c>
      <c r="B844" s="4">
        <v>33545</v>
      </c>
      <c r="C844" s="4" t="s">
        <v>596</v>
      </c>
      <c r="D844" s="4" t="s">
        <v>597</v>
      </c>
      <c r="E844" s="4" t="s">
        <v>2220</v>
      </c>
      <c r="F844" s="5" t="s">
        <v>550</v>
      </c>
      <c r="G844" s="6">
        <v>25401030</v>
      </c>
      <c r="H844" s="5" t="s">
        <v>1489</v>
      </c>
      <c r="I844" s="5" t="s">
        <v>552</v>
      </c>
      <c r="J844" s="7">
        <v>50202010</v>
      </c>
      <c r="K844" s="8" t="s">
        <v>1489</v>
      </c>
    </row>
    <row r="845" spans="1:11" customFormat="1" ht="14.4" x14ac:dyDescent="0.3">
      <c r="A845" s="4" t="s">
        <v>2221</v>
      </c>
      <c r="B845" s="4">
        <v>27954</v>
      </c>
      <c r="C845" s="4" t="s">
        <v>596</v>
      </c>
      <c r="D845" s="4" t="s">
        <v>597</v>
      </c>
      <c r="E845" s="4" t="s">
        <v>2222</v>
      </c>
      <c r="F845" s="5" t="s">
        <v>550</v>
      </c>
      <c r="G845" s="6">
        <v>25401030</v>
      </c>
      <c r="H845" s="5" t="s">
        <v>1489</v>
      </c>
      <c r="I845" s="5" t="s">
        <v>552</v>
      </c>
      <c r="J845" s="7">
        <v>50202010</v>
      </c>
      <c r="K845" s="8" t="s">
        <v>1489</v>
      </c>
    </row>
    <row r="846" spans="1:11" customFormat="1" ht="14.4" x14ac:dyDescent="0.3">
      <c r="A846" s="4" t="s">
        <v>2223</v>
      </c>
      <c r="B846" s="4">
        <v>572607</v>
      </c>
      <c r="C846" s="4" t="s">
        <v>596</v>
      </c>
      <c r="D846" s="4" t="s">
        <v>597</v>
      </c>
      <c r="E846" s="4" t="s">
        <v>2224</v>
      </c>
      <c r="F846" s="5" t="s">
        <v>550</v>
      </c>
      <c r="G846" s="6">
        <v>25401030</v>
      </c>
      <c r="H846" s="5" t="s">
        <v>1489</v>
      </c>
      <c r="I846" s="5" t="s">
        <v>552</v>
      </c>
      <c r="J846" s="7">
        <v>50202010</v>
      </c>
      <c r="K846" s="8" t="s">
        <v>1489</v>
      </c>
    </row>
    <row r="847" spans="1:11" customFormat="1" ht="14.4" x14ac:dyDescent="0.3">
      <c r="A847" s="4" t="s">
        <v>2225</v>
      </c>
      <c r="B847" s="4">
        <v>703842</v>
      </c>
      <c r="C847" s="4" t="s">
        <v>621</v>
      </c>
      <c r="D847" s="4" t="s">
        <v>646</v>
      </c>
      <c r="E847" s="4" t="s">
        <v>2226</v>
      </c>
      <c r="F847" s="5" t="s">
        <v>550</v>
      </c>
      <c r="G847" s="6">
        <v>25401030</v>
      </c>
      <c r="H847" s="5" t="s">
        <v>1489</v>
      </c>
      <c r="I847" s="5" t="s">
        <v>552</v>
      </c>
      <c r="J847" s="7">
        <v>50202010</v>
      </c>
      <c r="K847" s="8" t="s">
        <v>1489</v>
      </c>
    </row>
    <row r="848" spans="1:11" customFormat="1" ht="14.4" x14ac:dyDescent="0.3">
      <c r="A848" s="4" t="s">
        <v>2227</v>
      </c>
      <c r="B848" s="4">
        <v>210825</v>
      </c>
      <c r="C848" s="4" t="s">
        <v>572</v>
      </c>
      <c r="D848" s="4" t="s">
        <v>600</v>
      </c>
      <c r="E848" s="4" t="s">
        <v>2228</v>
      </c>
      <c r="F848" s="5" t="s">
        <v>550</v>
      </c>
      <c r="G848" s="6">
        <v>25401030</v>
      </c>
      <c r="H848" s="5" t="s">
        <v>1489</v>
      </c>
      <c r="I848" s="5" t="s">
        <v>552</v>
      </c>
      <c r="J848" s="7">
        <v>50202010</v>
      </c>
      <c r="K848" s="8" t="s">
        <v>1489</v>
      </c>
    </row>
    <row r="849" spans="1:11" customFormat="1" ht="14.4" x14ac:dyDescent="0.3">
      <c r="A849" s="4" t="s">
        <v>2229</v>
      </c>
      <c r="B849" s="4">
        <v>22387</v>
      </c>
      <c r="C849" s="4" t="s">
        <v>621</v>
      </c>
      <c r="D849" s="4" t="s">
        <v>622</v>
      </c>
      <c r="E849" s="4" t="s">
        <v>2230</v>
      </c>
      <c r="F849" s="5" t="s">
        <v>550</v>
      </c>
      <c r="G849" s="6">
        <v>25401030</v>
      </c>
      <c r="H849" s="5" t="s">
        <v>1489</v>
      </c>
      <c r="I849" s="5" t="s">
        <v>552</v>
      </c>
      <c r="J849" s="7">
        <v>50202010</v>
      </c>
      <c r="K849" s="8" t="s">
        <v>1489</v>
      </c>
    </row>
    <row r="850" spans="1:11" customFormat="1" ht="14.4" x14ac:dyDescent="0.3">
      <c r="A850" s="4" t="s">
        <v>2231</v>
      </c>
      <c r="B850" s="4">
        <v>18432</v>
      </c>
      <c r="C850" s="4" t="s">
        <v>596</v>
      </c>
      <c r="D850" s="4" t="s">
        <v>597</v>
      </c>
      <c r="E850" s="4" t="s">
        <v>2232</v>
      </c>
      <c r="F850" s="5" t="s">
        <v>550</v>
      </c>
      <c r="G850" s="6">
        <v>25401030</v>
      </c>
      <c r="H850" s="5" t="s">
        <v>1489</v>
      </c>
      <c r="I850" s="5" t="s">
        <v>552</v>
      </c>
      <c r="J850" s="7">
        <v>50202010</v>
      </c>
      <c r="K850" s="8" t="s">
        <v>1489</v>
      </c>
    </row>
    <row r="851" spans="1:11" customFormat="1" ht="14.4" x14ac:dyDescent="0.3">
      <c r="A851" s="4" t="s">
        <v>2233</v>
      </c>
      <c r="B851" s="4">
        <v>463417</v>
      </c>
      <c r="C851" s="4" t="s">
        <v>562</v>
      </c>
      <c r="D851" s="4" t="s">
        <v>563</v>
      </c>
      <c r="E851" s="4" t="s">
        <v>2234</v>
      </c>
      <c r="F851" s="5" t="s">
        <v>550</v>
      </c>
      <c r="G851" s="6">
        <v>25401030</v>
      </c>
      <c r="H851" s="5" t="s">
        <v>1489</v>
      </c>
      <c r="I851" s="5" t="s">
        <v>552</v>
      </c>
      <c r="J851" s="7">
        <v>50202010</v>
      </c>
      <c r="K851" s="8" t="s">
        <v>1489</v>
      </c>
    </row>
    <row r="852" spans="1:11" customFormat="1" ht="14.4" x14ac:dyDescent="0.3">
      <c r="A852" s="4" t="s">
        <v>2235</v>
      </c>
      <c r="B852" s="4">
        <v>576447</v>
      </c>
      <c r="C852" s="4" t="s">
        <v>572</v>
      </c>
      <c r="D852" s="4" t="s">
        <v>597</v>
      </c>
      <c r="E852" s="4" t="s">
        <v>2236</v>
      </c>
      <c r="F852" s="5" t="s">
        <v>550</v>
      </c>
      <c r="G852" s="6">
        <v>25401030</v>
      </c>
      <c r="H852" s="5" t="s">
        <v>1489</v>
      </c>
      <c r="I852" s="5" t="s">
        <v>552</v>
      </c>
      <c r="J852" s="7">
        <v>50202010</v>
      </c>
      <c r="K852" s="8" t="s">
        <v>1489</v>
      </c>
    </row>
    <row r="853" spans="1:11" customFormat="1" ht="14.4" x14ac:dyDescent="0.3">
      <c r="A853" s="4" t="s">
        <v>2237</v>
      </c>
      <c r="B853" s="4">
        <v>11910</v>
      </c>
      <c r="C853" s="4" t="s">
        <v>568</v>
      </c>
      <c r="D853" s="4" t="s">
        <v>627</v>
      </c>
      <c r="E853" s="4" t="s">
        <v>2238</v>
      </c>
      <c r="F853" s="5" t="s">
        <v>550</v>
      </c>
      <c r="G853" s="6">
        <v>25401030</v>
      </c>
      <c r="H853" s="5" t="s">
        <v>1489</v>
      </c>
      <c r="I853" s="5" t="s">
        <v>552</v>
      </c>
      <c r="J853" s="7">
        <v>50202010</v>
      </c>
      <c r="K853" s="8" t="s">
        <v>1489</v>
      </c>
    </row>
    <row r="854" spans="1:11" customFormat="1" ht="14.4" x14ac:dyDescent="0.3">
      <c r="A854" s="4" t="s">
        <v>2239</v>
      </c>
      <c r="B854" s="4">
        <v>788368</v>
      </c>
      <c r="C854" s="4" t="s">
        <v>2124</v>
      </c>
      <c r="D854" s="4" t="s">
        <v>597</v>
      </c>
      <c r="E854" s="4" t="s">
        <v>2240</v>
      </c>
      <c r="F854" s="5" t="s">
        <v>550</v>
      </c>
      <c r="G854" s="6">
        <v>25401030</v>
      </c>
      <c r="H854" s="5" t="s">
        <v>1489</v>
      </c>
      <c r="I854" s="5" t="s">
        <v>552</v>
      </c>
      <c r="J854" s="7">
        <v>50202010</v>
      </c>
      <c r="K854" s="8" t="s">
        <v>1489</v>
      </c>
    </row>
    <row r="855" spans="1:11" customFormat="1" ht="14.4" x14ac:dyDescent="0.3">
      <c r="A855" s="4" t="s">
        <v>2241</v>
      </c>
      <c r="B855" s="4">
        <v>318676</v>
      </c>
      <c r="C855" s="4" t="s">
        <v>655</v>
      </c>
      <c r="D855" s="4" t="s">
        <v>656</v>
      </c>
      <c r="E855" s="4" t="s">
        <v>2242</v>
      </c>
      <c r="F855" s="5" t="s">
        <v>550</v>
      </c>
      <c r="G855" s="6">
        <v>25401030</v>
      </c>
      <c r="H855" s="5" t="s">
        <v>1489</v>
      </c>
      <c r="I855" s="5" t="s">
        <v>552</v>
      </c>
      <c r="J855" s="7">
        <v>50202010</v>
      </c>
      <c r="K855" s="8" t="s">
        <v>1489</v>
      </c>
    </row>
    <row r="856" spans="1:11" customFormat="1" ht="14.4" x14ac:dyDescent="0.3">
      <c r="A856" s="4" t="s">
        <v>2243</v>
      </c>
      <c r="B856" s="4">
        <v>44887</v>
      </c>
      <c r="C856" s="4" t="s">
        <v>621</v>
      </c>
      <c r="D856" s="4" t="s">
        <v>646</v>
      </c>
      <c r="E856" s="4" t="s">
        <v>2244</v>
      </c>
      <c r="F856" s="5" t="s">
        <v>550</v>
      </c>
      <c r="G856" s="6">
        <v>25401030</v>
      </c>
      <c r="H856" s="5" t="s">
        <v>1489</v>
      </c>
      <c r="I856" s="5" t="s">
        <v>552</v>
      </c>
      <c r="J856" s="13">
        <v>50202010</v>
      </c>
      <c r="K856" s="10" t="s">
        <v>1489</v>
      </c>
    </row>
    <row r="857" spans="1:11" customFormat="1" ht="14.4" x14ac:dyDescent="0.3">
      <c r="A857" s="4" t="s">
        <v>2245</v>
      </c>
      <c r="B857" s="4">
        <v>36360</v>
      </c>
      <c r="C857" s="4" t="s">
        <v>611</v>
      </c>
      <c r="D857" s="4" t="s">
        <v>612</v>
      </c>
      <c r="E857" s="4" t="s">
        <v>2246</v>
      </c>
      <c r="F857" s="5" t="s">
        <v>550</v>
      </c>
      <c r="G857" s="6">
        <v>25401030</v>
      </c>
      <c r="H857" s="5" t="s">
        <v>1489</v>
      </c>
      <c r="I857" s="5" t="s">
        <v>552</v>
      </c>
      <c r="J857" s="7">
        <v>50202010</v>
      </c>
      <c r="K857" s="8" t="s">
        <v>1489</v>
      </c>
    </row>
    <row r="858" spans="1:11" customFormat="1" ht="14.4" x14ac:dyDescent="0.3">
      <c r="A858" s="4" t="s">
        <v>2247</v>
      </c>
      <c r="B858" s="4">
        <v>289980</v>
      </c>
      <c r="C858" s="4" t="s">
        <v>621</v>
      </c>
      <c r="D858" s="4" t="s">
        <v>646</v>
      </c>
      <c r="E858" s="4" t="s">
        <v>2248</v>
      </c>
      <c r="F858" s="5" t="s">
        <v>550</v>
      </c>
      <c r="G858" s="6">
        <v>25401030</v>
      </c>
      <c r="H858" s="5" t="s">
        <v>1489</v>
      </c>
      <c r="I858" s="5" t="s">
        <v>552</v>
      </c>
      <c r="J858" s="7">
        <v>50202010</v>
      </c>
      <c r="K858" s="8" t="s">
        <v>1489</v>
      </c>
    </row>
    <row r="859" spans="1:11" customFormat="1" ht="14.4" x14ac:dyDescent="0.3">
      <c r="A859" s="4" t="s">
        <v>2249</v>
      </c>
      <c r="B859" s="4">
        <v>33893</v>
      </c>
      <c r="C859" s="4" t="s">
        <v>621</v>
      </c>
      <c r="D859" s="4" t="s">
        <v>646</v>
      </c>
      <c r="E859" s="4" t="s">
        <v>2250</v>
      </c>
      <c r="F859" s="5" t="s">
        <v>550</v>
      </c>
      <c r="G859" s="6">
        <v>25401030</v>
      </c>
      <c r="H859" s="5" t="s">
        <v>1489</v>
      </c>
      <c r="I859" s="5" t="s">
        <v>552</v>
      </c>
      <c r="J859" s="7">
        <v>50202010</v>
      </c>
      <c r="K859" s="8" t="s">
        <v>1489</v>
      </c>
    </row>
    <row r="860" spans="1:11" x14ac:dyDescent="0.25">
      <c r="A860" s="4" t="s">
        <v>2251</v>
      </c>
      <c r="B860" s="4">
        <v>747569</v>
      </c>
      <c r="C860" s="4" t="s">
        <v>568</v>
      </c>
      <c r="D860" s="4" t="s">
        <v>569</v>
      </c>
      <c r="E860" s="4" t="s">
        <v>2252</v>
      </c>
      <c r="F860" s="5" t="s">
        <v>550</v>
      </c>
      <c r="G860" s="6">
        <v>25401030</v>
      </c>
      <c r="H860" s="5" t="s">
        <v>1489</v>
      </c>
      <c r="I860" s="5" t="s">
        <v>552</v>
      </c>
      <c r="J860" s="7">
        <v>50202010</v>
      </c>
      <c r="K860" s="8" t="s">
        <v>1489</v>
      </c>
    </row>
    <row r="861" spans="1:11" x14ac:dyDescent="0.25">
      <c r="A861" s="4" t="s">
        <v>2253</v>
      </c>
      <c r="B861" s="4">
        <v>205689</v>
      </c>
      <c r="C861" s="4" t="s">
        <v>621</v>
      </c>
      <c r="D861" s="4" t="s">
        <v>646</v>
      </c>
      <c r="E861" s="4" t="s">
        <v>2254</v>
      </c>
      <c r="F861" s="5" t="s">
        <v>550</v>
      </c>
      <c r="G861" s="6">
        <v>25401030</v>
      </c>
      <c r="H861" s="5" t="s">
        <v>1489</v>
      </c>
      <c r="I861" s="5" t="s">
        <v>552</v>
      </c>
      <c r="J861" s="7">
        <v>50202010</v>
      </c>
      <c r="K861" s="8" t="s">
        <v>1489</v>
      </c>
    </row>
    <row r="862" spans="1:11" customFormat="1" ht="14.4" x14ac:dyDescent="0.3">
      <c r="A862" s="4" t="s">
        <v>2255</v>
      </c>
      <c r="B862" s="4">
        <v>25617</v>
      </c>
      <c r="C862" s="4" t="s">
        <v>1315</v>
      </c>
      <c r="D862" s="4" t="s">
        <v>1316</v>
      </c>
      <c r="E862" s="4" t="s">
        <v>2256</v>
      </c>
      <c r="F862" s="5" t="s">
        <v>550</v>
      </c>
      <c r="G862" s="6">
        <v>25401030</v>
      </c>
      <c r="H862" s="5" t="s">
        <v>1489</v>
      </c>
      <c r="I862" s="5" t="s">
        <v>552</v>
      </c>
      <c r="J862" s="7">
        <v>50202010</v>
      </c>
      <c r="K862" s="8" t="s">
        <v>1489</v>
      </c>
    </row>
    <row r="863" spans="1:11" customFormat="1" ht="14.4" x14ac:dyDescent="0.3">
      <c r="A863" s="4" t="s">
        <v>2257</v>
      </c>
      <c r="B863" s="4">
        <v>211033</v>
      </c>
      <c r="C863" s="4" t="s">
        <v>1248</v>
      </c>
      <c r="D863" s="4" t="s">
        <v>1249</v>
      </c>
      <c r="E863" s="4" t="s">
        <v>2258</v>
      </c>
      <c r="F863" s="5" t="s">
        <v>550</v>
      </c>
      <c r="G863" s="6">
        <v>25401030</v>
      </c>
      <c r="H863" s="5" t="s">
        <v>1489</v>
      </c>
      <c r="I863" s="5" t="s">
        <v>552</v>
      </c>
      <c r="J863" s="7">
        <v>50202010</v>
      </c>
      <c r="K863" s="8" t="s">
        <v>1489</v>
      </c>
    </row>
    <row r="864" spans="1:11" customFormat="1" ht="14.4" x14ac:dyDescent="0.3">
      <c r="A864" s="4" t="s">
        <v>2259</v>
      </c>
      <c r="B864" s="4">
        <v>37099</v>
      </c>
      <c r="C864" s="4" t="s">
        <v>596</v>
      </c>
      <c r="D864" s="4" t="s">
        <v>597</v>
      </c>
      <c r="E864" s="4" t="s">
        <v>2260</v>
      </c>
      <c r="F864" s="5" t="s">
        <v>550</v>
      </c>
      <c r="G864" s="6">
        <v>25401030</v>
      </c>
      <c r="H864" s="5" t="s">
        <v>1489</v>
      </c>
      <c r="I864" s="5" t="s">
        <v>552</v>
      </c>
      <c r="J864" s="7">
        <v>50202010</v>
      </c>
      <c r="K864" s="8" t="s">
        <v>1489</v>
      </c>
    </row>
    <row r="865" spans="1:11" customFormat="1" ht="14.4" x14ac:dyDescent="0.3">
      <c r="A865" s="4" t="s">
        <v>2261</v>
      </c>
      <c r="B865" s="4">
        <v>345686</v>
      </c>
      <c r="C865" s="4" t="s">
        <v>611</v>
      </c>
      <c r="D865" s="4" t="s">
        <v>612</v>
      </c>
      <c r="E865" s="4" t="s">
        <v>2262</v>
      </c>
      <c r="F865" s="5" t="s">
        <v>550</v>
      </c>
      <c r="G865" s="6">
        <v>25401030</v>
      </c>
      <c r="H865" s="5" t="s">
        <v>1489</v>
      </c>
      <c r="I865" s="5" t="s">
        <v>552</v>
      </c>
      <c r="J865" s="7">
        <v>50202010</v>
      </c>
      <c r="K865" s="8" t="s">
        <v>1489</v>
      </c>
    </row>
    <row r="866" spans="1:11" customFormat="1" ht="14.4" x14ac:dyDescent="0.3">
      <c r="A866" s="4" t="s">
        <v>2263</v>
      </c>
      <c r="B866" s="4">
        <v>696517</v>
      </c>
      <c r="C866" s="4" t="s">
        <v>603</v>
      </c>
      <c r="D866" s="4" t="s">
        <v>573</v>
      </c>
      <c r="E866" s="4" t="s">
        <v>2264</v>
      </c>
      <c r="F866" s="5" t="s">
        <v>550</v>
      </c>
      <c r="G866" s="6">
        <v>25401030</v>
      </c>
      <c r="H866" s="5" t="s">
        <v>1489</v>
      </c>
      <c r="I866" s="5" t="s">
        <v>552</v>
      </c>
      <c r="J866" s="7">
        <v>50202010</v>
      </c>
      <c r="K866" s="8" t="s">
        <v>1489</v>
      </c>
    </row>
    <row r="867" spans="1:11" customFormat="1" ht="14.4" x14ac:dyDescent="0.3">
      <c r="A867" s="4" t="s">
        <v>2265</v>
      </c>
      <c r="B867" s="11">
        <v>696542</v>
      </c>
      <c r="C867" s="4" t="s">
        <v>603</v>
      </c>
      <c r="D867" s="4" t="s">
        <v>1023</v>
      </c>
      <c r="E867" s="4" t="s">
        <v>2266</v>
      </c>
      <c r="F867" s="5" t="s">
        <v>550</v>
      </c>
      <c r="G867" s="6">
        <v>25401030</v>
      </c>
      <c r="H867" s="5" t="s">
        <v>1489</v>
      </c>
      <c r="I867" s="5" t="s">
        <v>552</v>
      </c>
      <c r="J867" s="7">
        <v>50202010</v>
      </c>
      <c r="K867" s="8" t="s">
        <v>1489</v>
      </c>
    </row>
    <row r="868" spans="1:11" customFormat="1" ht="14.4" x14ac:dyDescent="0.3">
      <c r="A868" s="4" t="s">
        <v>2267</v>
      </c>
      <c r="B868" s="11">
        <v>696512</v>
      </c>
      <c r="C868" s="4" t="s">
        <v>603</v>
      </c>
      <c r="D868" s="4" t="s">
        <v>573</v>
      </c>
      <c r="E868" s="4" t="s">
        <v>2268</v>
      </c>
      <c r="F868" s="5" t="s">
        <v>550</v>
      </c>
      <c r="G868" s="6">
        <v>25401030</v>
      </c>
      <c r="H868" s="5" t="s">
        <v>1489</v>
      </c>
      <c r="I868" s="5" t="s">
        <v>552</v>
      </c>
      <c r="J868" s="7">
        <v>50202010</v>
      </c>
      <c r="K868" s="8" t="s">
        <v>1489</v>
      </c>
    </row>
    <row r="869" spans="1:11" customFormat="1" ht="14.4" x14ac:dyDescent="0.3">
      <c r="A869" s="4" t="s">
        <v>2269</v>
      </c>
      <c r="B869" s="4">
        <v>696492</v>
      </c>
      <c r="C869" s="4" t="s">
        <v>603</v>
      </c>
      <c r="D869" s="4" t="s">
        <v>573</v>
      </c>
      <c r="E869" s="4" t="s">
        <v>2270</v>
      </c>
      <c r="F869" s="5" t="s">
        <v>550</v>
      </c>
      <c r="G869" s="6">
        <v>25401030</v>
      </c>
      <c r="H869" s="5" t="s">
        <v>1489</v>
      </c>
      <c r="I869" s="5" t="s">
        <v>552</v>
      </c>
      <c r="J869" s="7">
        <v>50202010</v>
      </c>
      <c r="K869" s="8" t="s">
        <v>1489</v>
      </c>
    </row>
    <row r="870" spans="1:11" customFormat="1" ht="14.4" x14ac:dyDescent="0.3">
      <c r="A870" s="4" t="s">
        <v>2271</v>
      </c>
      <c r="B870" s="11">
        <v>696547</v>
      </c>
      <c r="C870" s="4" t="s">
        <v>603</v>
      </c>
      <c r="D870" s="4" t="s">
        <v>1023</v>
      </c>
      <c r="E870" s="4" t="s">
        <v>2272</v>
      </c>
      <c r="F870" s="5" t="s">
        <v>550</v>
      </c>
      <c r="G870" s="6">
        <v>25401030</v>
      </c>
      <c r="H870" s="5" t="s">
        <v>1489</v>
      </c>
      <c r="I870" s="5" t="s">
        <v>552</v>
      </c>
      <c r="J870" s="7">
        <v>50202010</v>
      </c>
      <c r="K870" s="8" t="s">
        <v>1489</v>
      </c>
    </row>
    <row r="871" spans="1:11" customFormat="1" ht="14.4" x14ac:dyDescent="0.3">
      <c r="A871" s="4" t="s">
        <v>2273</v>
      </c>
      <c r="B871" s="11">
        <v>696497</v>
      </c>
      <c r="C871" s="4" t="s">
        <v>603</v>
      </c>
      <c r="D871" s="4" t="s">
        <v>573</v>
      </c>
      <c r="E871" s="4" t="s">
        <v>2274</v>
      </c>
      <c r="F871" s="5" t="s">
        <v>550</v>
      </c>
      <c r="G871" s="6">
        <v>25401030</v>
      </c>
      <c r="H871" s="5" t="s">
        <v>1489</v>
      </c>
      <c r="I871" s="5" t="s">
        <v>552</v>
      </c>
      <c r="J871" s="7">
        <v>50202010</v>
      </c>
      <c r="K871" s="8" t="s">
        <v>1489</v>
      </c>
    </row>
    <row r="872" spans="1:11" customFormat="1" ht="14.4" x14ac:dyDescent="0.3">
      <c r="A872" s="4" t="s">
        <v>2275</v>
      </c>
      <c r="B872" s="4">
        <v>737895</v>
      </c>
      <c r="C872" s="4" t="s">
        <v>603</v>
      </c>
      <c r="D872" s="4" t="s">
        <v>627</v>
      </c>
      <c r="E872" s="4" t="s">
        <v>2276</v>
      </c>
      <c r="F872" s="5" t="s">
        <v>550</v>
      </c>
      <c r="G872" s="6">
        <v>25401030</v>
      </c>
      <c r="H872" s="5" t="s">
        <v>1489</v>
      </c>
      <c r="I872" s="5" t="s">
        <v>552</v>
      </c>
      <c r="J872" s="7">
        <v>50202010</v>
      </c>
      <c r="K872" s="8" t="s">
        <v>1489</v>
      </c>
    </row>
    <row r="873" spans="1:11" customFormat="1" ht="14.4" x14ac:dyDescent="0.3">
      <c r="A873" s="4" t="s">
        <v>2277</v>
      </c>
      <c r="B873" s="11">
        <v>26863</v>
      </c>
      <c r="C873" s="4" t="s">
        <v>603</v>
      </c>
      <c r="D873" s="4" t="s">
        <v>627</v>
      </c>
      <c r="E873" s="4" t="s">
        <v>2278</v>
      </c>
      <c r="F873" s="5" t="s">
        <v>550</v>
      </c>
      <c r="G873" s="6">
        <v>25401030</v>
      </c>
      <c r="H873" s="5" t="s">
        <v>1489</v>
      </c>
      <c r="I873" s="5" t="s">
        <v>552</v>
      </c>
      <c r="J873" s="7">
        <v>50202010</v>
      </c>
      <c r="K873" s="8" t="s">
        <v>1489</v>
      </c>
    </row>
    <row r="874" spans="1:11" customFormat="1" ht="14.4" x14ac:dyDescent="0.3">
      <c r="A874" s="4" t="s">
        <v>2279</v>
      </c>
      <c r="B874" s="4">
        <v>42924</v>
      </c>
      <c r="C874" s="4" t="s">
        <v>603</v>
      </c>
      <c r="D874" s="4" t="s">
        <v>627</v>
      </c>
      <c r="E874" s="4" t="s">
        <v>2280</v>
      </c>
      <c r="F874" s="5" t="s">
        <v>550</v>
      </c>
      <c r="G874" s="6">
        <v>25401030</v>
      </c>
      <c r="H874" s="5" t="s">
        <v>1489</v>
      </c>
      <c r="I874" s="5" t="s">
        <v>552</v>
      </c>
      <c r="J874" s="7">
        <v>50202010</v>
      </c>
      <c r="K874" s="8" t="s">
        <v>1489</v>
      </c>
    </row>
    <row r="875" spans="1:11" customFormat="1" ht="14.4" x14ac:dyDescent="0.3">
      <c r="A875" s="4" t="s">
        <v>2281</v>
      </c>
      <c r="B875" s="4">
        <v>812186</v>
      </c>
      <c r="C875" s="4" t="s">
        <v>603</v>
      </c>
      <c r="D875" s="4" t="s">
        <v>573</v>
      </c>
      <c r="E875" s="4" t="s">
        <v>2282</v>
      </c>
      <c r="F875" s="5" t="s">
        <v>550</v>
      </c>
      <c r="G875" s="6">
        <v>25401030</v>
      </c>
      <c r="H875" s="5" t="s">
        <v>1489</v>
      </c>
      <c r="I875" s="5" t="s">
        <v>552</v>
      </c>
      <c r="J875" s="7">
        <v>50202010</v>
      </c>
      <c r="K875" s="8" t="s">
        <v>1489</v>
      </c>
    </row>
    <row r="876" spans="1:11" customFormat="1" ht="14.4" x14ac:dyDescent="0.3">
      <c r="A876" s="4" t="s">
        <v>2283</v>
      </c>
      <c r="B876" s="4">
        <v>353947</v>
      </c>
      <c r="C876" s="4" t="s">
        <v>611</v>
      </c>
      <c r="D876" s="4" t="s">
        <v>612</v>
      </c>
      <c r="E876" s="4" t="s">
        <v>2284</v>
      </c>
      <c r="F876" s="5" t="s">
        <v>550</v>
      </c>
      <c r="G876" s="6">
        <v>25401030</v>
      </c>
      <c r="H876" s="5" t="s">
        <v>1489</v>
      </c>
      <c r="I876" s="5" t="s">
        <v>552</v>
      </c>
      <c r="J876" s="7">
        <v>50202010</v>
      </c>
      <c r="K876" s="8" t="s">
        <v>1489</v>
      </c>
    </row>
    <row r="877" spans="1:11" customFormat="1" ht="14.4" x14ac:dyDescent="0.3">
      <c r="A877" s="4" t="s">
        <v>2285</v>
      </c>
      <c r="B877" s="4">
        <v>484227</v>
      </c>
      <c r="C877" s="4" t="s">
        <v>603</v>
      </c>
      <c r="D877" s="4" t="s">
        <v>627</v>
      </c>
      <c r="E877" s="4" t="s">
        <v>2286</v>
      </c>
      <c r="F877" s="5" t="s">
        <v>550</v>
      </c>
      <c r="G877" s="6">
        <v>25401030</v>
      </c>
      <c r="H877" s="5" t="s">
        <v>1489</v>
      </c>
      <c r="I877" s="5" t="s">
        <v>552</v>
      </c>
      <c r="J877" s="7">
        <v>50202010</v>
      </c>
      <c r="K877" s="8" t="s">
        <v>1489</v>
      </c>
    </row>
    <row r="878" spans="1:11" customFormat="1" ht="14.4" x14ac:dyDescent="0.3">
      <c r="A878" s="4" t="s">
        <v>2287</v>
      </c>
      <c r="B878" s="4">
        <v>40989</v>
      </c>
      <c r="C878" s="4" t="s">
        <v>586</v>
      </c>
      <c r="D878" s="4" t="s">
        <v>587</v>
      </c>
      <c r="E878" s="4" t="s">
        <v>2288</v>
      </c>
      <c r="F878" s="5" t="s">
        <v>550</v>
      </c>
      <c r="G878" s="6">
        <v>25401030</v>
      </c>
      <c r="H878" s="5" t="s">
        <v>1489</v>
      </c>
      <c r="I878" s="5" t="s">
        <v>552</v>
      </c>
      <c r="J878" s="7">
        <v>50202010</v>
      </c>
      <c r="K878" s="8" t="s">
        <v>1489</v>
      </c>
    </row>
    <row r="879" spans="1:11" customFormat="1" ht="14.4" x14ac:dyDescent="0.3">
      <c r="A879" s="4" t="s">
        <v>2289</v>
      </c>
      <c r="B879" s="4">
        <v>307017</v>
      </c>
      <c r="C879" s="4" t="s">
        <v>554</v>
      </c>
      <c r="D879" s="4" t="s">
        <v>627</v>
      </c>
      <c r="E879" s="4" t="s">
        <v>2290</v>
      </c>
      <c r="F879" s="5" t="s">
        <v>550</v>
      </c>
      <c r="G879" s="6">
        <v>25401030</v>
      </c>
      <c r="H879" s="5" t="s">
        <v>1489</v>
      </c>
      <c r="I879" s="5" t="s">
        <v>552</v>
      </c>
      <c r="J879" s="7">
        <v>50202010</v>
      </c>
      <c r="K879" s="8" t="s">
        <v>1489</v>
      </c>
    </row>
    <row r="880" spans="1:11" customFormat="1" ht="14.4" x14ac:dyDescent="0.3">
      <c r="A880" s="4" t="s">
        <v>2291</v>
      </c>
      <c r="B880" s="4">
        <v>3775</v>
      </c>
      <c r="C880" s="4" t="s">
        <v>603</v>
      </c>
      <c r="D880" s="4" t="s">
        <v>627</v>
      </c>
      <c r="E880" s="4" t="s">
        <v>2292</v>
      </c>
      <c r="F880" s="5" t="s">
        <v>550</v>
      </c>
      <c r="G880" s="6">
        <v>25401030</v>
      </c>
      <c r="H880" s="5" t="s">
        <v>1489</v>
      </c>
      <c r="I880" s="5" t="s">
        <v>552</v>
      </c>
      <c r="J880" s="7">
        <v>50202010</v>
      </c>
      <c r="K880" s="8" t="s">
        <v>1489</v>
      </c>
    </row>
    <row r="881" spans="1:11" customFormat="1" ht="14.4" x14ac:dyDescent="0.3">
      <c r="A881" s="4" t="s">
        <v>2293</v>
      </c>
      <c r="B881" s="4">
        <v>34868</v>
      </c>
      <c r="C881" s="4" t="s">
        <v>596</v>
      </c>
      <c r="D881" s="4" t="s">
        <v>597</v>
      </c>
      <c r="E881" s="4" t="s">
        <v>2294</v>
      </c>
      <c r="F881" s="5" t="s">
        <v>550</v>
      </c>
      <c r="G881" s="6">
        <v>25401030</v>
      </c>
      <c r="H881" s="5" t="s">
        <v>1489</v>
      </c>
      <c r="I881" s="5" t="s">
        <v>552</v>
      </c>
      <c r="J881" s="7">
        <v>50202010</v>
      </c>
      <c r="K881" s="8" t="s">
        <v>1489</v>
      </c>
    </row>
    <row r="882" spans="1:11" customFormat="1" ht="14.4" x14ac:dyDescent="0.3">
      <c r="A882" s="4" t="s">
        <v>2295</v>
      </c>
      <c r="B882" s="4">
        <v>696717</v>
      </c>
      <c r="C882" s="4" t="s">
        <v>547</v>
      </c>
      <c r="D882" s="4" t="s">
        <v>548</v>
      </c>
      <c r="E882" s="4" t="s">
        <v>2296</v>
      </c>
      <c r="F882" s="5" t="s">
        <v>550</v>
      </c>
      <c r="G882" s="6">
        <v>25401030</v>
      </c>
      <c r="H882" s="5" t="s">
        <v>1489</v>
      </c>
      <c r="I882" s="5" t="s">
        <v>552</v>
      </c>
      <c r="J882" s="7">
        <v>50202010</v>
      </c>
      <c r="K882" s="8" t="s">
        <v>1489</v>
      </c>
    </row>
    <row r="883" spans="1:11" customFormat="1" ht="14.4" x14ac:dyDescent="0.3">
      <c r="A883" s="4" t="s">
        <v>2297</v>
      </c>
      <c r="B883" s="4">
        <v>18482</v>
      </c>
      <c r="C883" s="4" t="s">
        <v>596</v>
      </c>
      <c r="D883" s="4" t="s">
        <v>597</v>
      </c>
      <c r="E883" s="4" t="s">
        <v>2298</v>
      </c>
      <c r="F883" s="5" t="s">
        <v>550</v>
      </c>
      <c r="G883" s="6">
        <v>25401030</v>
      </c>
      <c r="H883" s="5" t="s">
        <v>1489</v>
      </c>
      <c r="I883" s="5" t="s">
        <v>552</v>
      </c>
      <c r="J883" s="7">
        <v>50202010</v>
      </c>
      <c r="K883" s="8" t="s">
        <v>1489</v>
      </c>
    </row>
    <row r="884" spans="1:11" x14ac:dyDescent="0.25">
      <c r="A884" s="4" t="s">
        <v>2299</v>
      </c>
      <c r="B884" s="4">
        <v>706602</v>
      </c>
      <c r="C884" s="4" t="s">
        <v>1391</v>
      </c>
      <c r="D884" s="4" t="s">
        <v>1175</v>
      </c>
      <c r="E884" s="4" t="s">
        <v>2300</v>
      </c>
      <c r="F884" s="5" t="s">
        <v>550</v>
      </c>
      <c r="G884" s="6">
        <v>25401030</v>
      </c>
      <c r="H884" s="5" t="s">
        <v>1489</v>
      </c>
      <c r="I884" s="5" t="s">
        <v>552</v>
      </c>
      <c r="J884" s="7">
        <v>50202010</v>
      </c>
      <c r="K884" s="8" t="s">
        <v>1489</v>
      </c>
    </row>
    <row r="885" spans="1:11" customFormat="1" ht="14.4" x14ac:dyDescent="0.3">
      <c r="A885" s="4" t="s">
        <v>2301</v>
      </c>
      <c r="B885" s="4">
        <v>31949</v>
      </c>
      <c r="C885" s="4" t="s">
        <v>611</v>
      </c>
      <c r="D885" s="4" t="s">
        <v>612</v>
      </c>
      <c r="E885" s="4" t="s">
        <v>2302</v>
      </c>
      <c r="F885" s="5" t="s">
        <v>550</v>
      </c>
      <c r="G885" s="6">
        <v>25401030</v>
      </c>
      <c r="H885" s="5" t="s">
        <v>1489</v>
      </c>
      <c r="I885" s="5" t="s">
        <v>552</v>
      </c>
      <c r="J885" s="7">
        <v>50202010</v>
      </c>
      <c r="K885" s="8" t="s">
        <v>1489</v>
      </c>
    </row>
    <row r="886" spans="1:11" x14ac:dyDescent="0.25">
      <c r="A886" s="4" t="s">
        <v>2303</v>
      </c>
      <c r="B886" s="4">
        <v>33932</v>
      </c>
      <c r="C886" s="4" t="s">
        <v>572</v>
      </c>
      <c r="D886" s="4" t="s">
        <v>597</v>
      </c>
      <c r="E886" s="4" t="s">
        <v>2304</v>
      </c>
      <c r="F886" s="5" t="s">
        <v>550</v>
      </c>
      <c r="G886" s="6">
        <v>25401030</v>
      </c>
      <c r="H886" s="5" t="s">
        <v>1489</v>
      </c>
      <c r="I886" s="5" t="s">
        <v>552</v>
      </c>
      <c r="J886" s="7">
        <v>50202010</v>
      </c>
      <c r="K886" s="8" t="s">
        <v>1489</v>
      </c>
    </row>
    <row r="887" spans="1:11" x14ac:dyDescent="0.25">
      <c r="A887" s="4" t="s">
        <v>2305</v>
      </c>
      <c r="B887" s="4">
        <v>1010655</v>
      </c>
      <c r="C887" s="4" t="s">
        <v>596</v>
      </c>
      <c r="D887" s="4" t="s">
        <v>597</v>
      </c>
      <c r="E887" s="4" t="s">
        <v>2306</v>
      </c>
      <c r="F887" s="5" t="s">
        <v>550</v>
      </c>
      <c r="G887" s="6">
        <v>25401030</v>
      </c>
      <c r="H887" s="5" t="s">
        <v>1489</v>
      </c>
      <c r="I887" s="5" t="s">
        <v>552</v>
      </c>
      <c r="J887" s="7">
        <v>50202010</v>
      </c>
      <c r="K887" s="8" t="s">
        <v>1489</v>
      </c>
    </row>
    <row r="888" spans="1:11" customFormat="1" ht="14.4" x14ac:dyDescent="0.3">
      <c r="A888" s="4" t="s">
        <v>2307</v>
      </c>
      <c r="B888" s="4">
        <v>298601</v>
      </c>
      <c r="C888" s="4" t="s">
        <v>655</v>
      </c>
      <c r="D888" s="4" t="s">
        <v>656</v>
      </c>
      <c r="E888" s="4" t="s">
        <v>2308</v>
      </c>
      <c r="F888" s="5" t="s">
        <v>550</v>
      </c>
      <c r="G888" s="6">
        <v>25401030</v>
      </c>
      <c r="H888" s="5" t="s">
        <v>1489</v>
      </c>
      <c r="I888" s="5" t="s">
        <v>552</v>
      </c>
      <c r="J888" s="7">
        <v>50202010</v>
      </c>
      <c r="K888" s="8" t="s">
        <v>1489</v>
      </c>
    </row>
    <row r="889" spans="1:11" customFormat="1" ht="14.4" x14ac:dyDescent="0.3">
      <c r="A889" s="4" t="s">
        <v>2309</v>
      </c>
      <c r="B889" s="4">
        <v>710457</v>
      </c>
      <c r="C889" s="4" t="s">
        <v>568</v>
      </c>
      <c r="D889" s="4" t="s">
        <v>608</v>
      </c>
      <c r="E889" s="4" t="s">
        <v>2310</v>
      </c>
      <c r="F889" s="5" t="s">
        <v>550</v>
      </c>
      <c r="G889" s="6">
        <v>25401030</v>
      </c>
      <c r="H889" s="5" t="s">
        <v>1489</v>
      </c>
      <c r="I889" s="5" t="s">
        <v>552</v>
      </c>
      <c r="J889" s="7">
        <v>50202010</v>
      </c>
      <c r="K889" s="8" t="s">
        <v>1489</v>
      </c>
    </row>
    <row r="890" spans="1:11" customFormat="1" ht="14.4" x14ac:dyDescent="0.3">
      <c r="A890" s="4" t="s">
        <v>2311</v>
      </c>
      <c r="B890" s="4">
        <v>464972</v>
      </c>
      <c r="C890" s="4" t="s">
        <v>621</v>
      </c>
      <c r="D890" s="4" t="s">
        <v>646</v>
      </c>
      <c r="E890" s="4" t="s">
        <v>2312</v>
      </c>
      <c r="F890" s="5" t="s">
        <v>550</v>
      </c>
      <c r="G890" s="6">
        <v>25401030</v>
      </c>
      <c r="H890" s="5" t="s">
        <v>1489</v>
      </c>
      <c r="I890" s="5" t="s">
        <v>552</v>
      </c>
      <c r="J890" s="7">
        <v>50202010</v>
      </c>
      <c r="K890" s="8" t="s">
        <v>1489</v>
      </c>
    </row>
    <row r="891" spans="1:11" customFormat="1" ht="14.4" x14ac:dyDescent="0.3">
      <c r="A891" s="4" t="s">
        <v>2313</v>
      </c>
      <c r="B891" s="4">
        <v>8684</v>
      </c>
      <c r="C891" s="4" t="s">
        <v>603</v>
      </c>
      <c r="D891" s="4" t="s">
        <v>710</v>
      </c>
      <c r="E891" s="4" t="s">
        <v>2314</v>
      </c>
      <c r="F891" s="5" t="s">
        <v>550</v>
      </c>
      <c r="G891" s="6">
        <v>25401030</v>
      </c>
      <c r="H891" s="5" t="s">
        <v>1489</v>
      </c>
      <c r="I891" s="5" t="s">
        <v>552</v>
      </c>
      <c r="J891" s="7">
        <v>50202010</v>
      </c>
      <c r="K891" s="8" t="s">
        <v>1489</v>
      </c>
    </row>
    <row r="892" spans="1:11" customFormat="1" ht="14.4" x14ac:dyDescent="0.3">
      <c r="A892" s="4" t="s">
        <v>2315</v>
      </c>
      <c r="B892" s="4">
        <v>44389</v>
      </c>
      <c r="C892" s="4" t="s">
        <v>547</v>
      </c>
      <c r="D892" s="4" t="s">
        <v>548</v>
      </c>
      <c r="E892" s="4" t="s">
        <v>2316</v>
      </c>
      <c r="F892" s="5" t="s">
        <v>550</v>
      </c>
      <c r="G892" s="6">
        <v>25401030</v>
      </c>
      <c r="H892" s="5" t="s">
        <v>1489</v>
      </c>
      <c r="I892" s="5" t="s">
        <v>552</v>
      </c>
      <c r="J892" s="7">
        <v>50202010</v>
      </c>
      <c r="K892" s="8" t="s">
        <v>1489</v>
      </c>
    </row>
    <row r="893" spans="1:11" customFormat="1" ht="14.4" x14ac:dyDescent="0.3">
      <c r="A893" s="4" t="s">
        <v>2317</v>
      </c>
      <c r="B893" s="4">
        <v>701257</v>
      </c>
      <c r="C893" s="4" t="s">
        <v>572</v>
      </c>
      <c r="D893" s="4" t="s">
        <v>600</v>
      </c>
      <c r="E893" s="4" t="s">
        <v>2318</v>
      </c>
      <c r="F893" s="5" t="s">
        <v>550</v>
      </c>
      <c r="G893" s="6">
        <v>25401030</v>
      </c>
      <c r="H893" s="5" t="s">
        <v>1489</v>
      </c>
      <c r="I893" s="5" t="s">
        <v>552</v>
      </c>
      <c r="J893" s="7">
        <v>50202010</v>
      </c>
      <c r="K893" s="8" t="s">
        <v>1489</v>
      </c>
    </row>
    <row r="894" spans="1:11" customFormat="1" ht="14.4" x14ac:dyDescent="0.3">
      <c r="A894" s="4" t="s">
        <v>2319</v>
      </c>
      <c r="B894" s="4">
        <v>324373</v>
      </c>
      <c r="C894" s="4" t="s">
        <v>655</v>
      </c>
      <c r="D894" s="4" t="s">
        <v>656</v>
      </c>
      <c r="E894" s="4" t="s">
        <v>2320</v>
      </c>
      <c r="F894" s="5" t="s">
        <v>550</v>
      </c>
      <c r="G894" s="6">
        <v>25401030</v>
      </c>
      <c r="H894" s="5" t="s">
        <v>1489</v>
      </c>
      <c r="I894" s="5" t="s">
        <v>552</v>
      </c>
      <c r="J894" s="7">
        <v>50202010</v>
      </c>
      <c r="K894" s="8" t="s">
        <v>1489</v>
      </c>
    </row>
    <row r="895" spans="1:11" customFormat="1" ht="14.4" x14ac:dyDescent="0.3">
      <c r="A895" s="4" t="s">
        <v>2321</v>
      </c>
      <c r="B895" s="4">
        <v>15311</v>
      </c>
      <c r="C895" s="4" t="s">
        <v>596</v>
      </c>
      <c r="D895" s="4" t="s">
        <v>597</v>
      </c>
      <c r="E895" s="4" t="s">
        <v>2322</v>
      </c>
      <c r="F895" s="5" t="s">
        <v>550</v>
      </c>
      <c r="G895" s="6">
        <v>25401030</v>
      </c>
      <c r="H895" s="5" t="s">
        <v>1489</v>
      </c>
      <c r="I895" s="5" t="s">
        <v>552</v>
      </c>
      <c r="J895" s="7">
        <v>50202010</v>
      </c>
      <c r="K895" s="8" t="s">
        <v>1489</v>
      </c>
    </row>
    <row r="896" spans="1:11" customFormat="1" ht="14.4" x14ac:dyDescent="0.3">
      <c r="A896" s="4" t="s">
        <v>2323</v>
      </c>
      <c r="B896" s="4">
        <v>575392</v>
      </c>
      <c r="C896" s="4" t="s">
        <v>655</v>
      </c>
      <c r="D896" s="4" t="s">
        <v>656</v>
      </c>
      <c r="E896" s="4" t="s">
        <v>2324</v>
      </c>
      <c r="F896" s="5" t="s">
        <v>550</v>
      </c>
      <c r="G896" s="6">
        <v>25401030</v>
      </c>
      <c r="H896" s="5" t="s">
        <v>1489</v>
      </c>
      <c r="I896" s="5" t="s">
        <v>552</v>
      </c>
      <c r="J896" s="7">
        <v>50202010</v>
      </c>
      <c r="K896" s="8" t="s">
        <v>1489</v>
      </c>
    </row>
    <row r="897" spans="1:11" customFormat="1" ht="14.4" x14ac:dyDescent="0.3">
      <c r="A897" s="4" t="s">
        <v>2325</v>
      </c>
      <c r="B897" s="4">
        <v>352233</v>
      </c>
      <c r="C897" s="4" t="s">
        <v>572</v>
      </c>
      <c r="D897" s="4" t="s">
        <v>597</v>
      </c>
      <c r="E897" s="4" t="s">
        <v>2326</v>
      </c>
      <c r="F897" s="5" t="s">
        <v>550</v>
      </c>
      <c r="G897" s="6">
        <v>25401030</v>
      </c>
      <c r="H897" s="5" t="s">
        <v>1489</v>
      </c>
      <c r="I897" s="5" t="s">
        <v>552</v>
      </c>
      <c r="J897" s="7">
        <v>50202010</v>
      </c>
      <c r="K897" s="8" t="s">
        <v>1489</v>
      </c>
    </row>
    <row r="898" spans="1:11" customFormat="1" ht="14.4" x14ac:dyDescent="0.3">
      <c r="A898" s="4" t="s">
        <v>2327</v>
      </c>
      <c r="B898" s="4">
        <v>318396</v>
      </c>
      <c r="C898" s="4" t="s">
        <v>655</v>
      </c>
      <c r="D898" s="4" t="s">
        <v>656</v>
      </c>
      <c r="E898" s="4" t="s">
        <v>2328</v>
      </c>
      <c r="F898" s="5" t="s">
        <v>550</v>
      </c>
      <c r="G898" s="6">
        <v>25401030</v>
      </c>
      <c r="H898" s="5" t="s">
        <v>1489</v>
      </c>
      <c r="I898" s="5" t="s">
        <v>552</v>
      </c>
      <c r="J898" s="7">
        <v>50202010</v>
      </c>
      <c r="K898" s="8" t="s">
        <v>1489</v>
      </c>
    </row>
    <row r="899" spans="1:11" customFormat="1" ht="14.4" x14ac:dyDescent="0.3">
      <c r="A899" s="4" t="s">
        <v>2329</v>
      </c>
      <c r="B899" s="4">
        <v>759234</v>
      </c>
      <c r="C899" s="4" t="s">
        <v>978</v>
      </c>
      <c r="D899" s="4" t="s">
        <v>979</v>
      </c>
      <c r="E899" s="4" t="s">
        <v>2330</v>
      </c>
      <c r="F899" s="5" t="s">
        <v>550</v>
      </c>
      <c r="G899" s="6">
        <v>25401030</v>
      </c>
      <c r="H899" s="5" t="s">
        <v>1489</v>
      </c>
      <c r="I899" s="5" t="s">
        <v>552</v>
      </c>
      <c r="J899" s="7">
        <v>50202010</v>
      </c>
      <c r="K899" s="8" t="s">
        <v>1489</v>
      </c>
    </row>
    <row r="900" spans="1:11" customFormat="1" ht="14.4" x14ac:dyDescent="0.3">
      <c r="A900" s="4" t="s">
        <v>2331</v>
      </c>
      <c r="B900" s="4">
        <v>318675</v>
      </c>
      <c r="C900" s="4" t="s">
        <v>655</v>
      </c>
      <c r="D900" s="4" t="s">
        <v>656</v>
      </c>
      <c r="E900" s="4" t="s">
        <v>2332</v>
      </c>
      <c r="F900" s="5" t="s">
        <v>550</v>
      </c>
      <c r="G900" s="6">
        <v>25401030</v>
      </c>
      <c r="H900" s="5" t="s">
        <v>1489</v>
      </c>
      <c r="I900" s="5" t="s">
        <v>552</v>
      </c>
      <c r="J900" s="7">
        <v>50202010</v>
      </c>
      <c r="K900" s="8" t="s">
        <v>1489</v>
      </c>
    </row>
    <row r="901" spans="1:11" customFormat="1" ht="14.4" x14ac:dyDescent="0.3">
      <c r="A901" s="4" t="s">
        <v>2333</v>
      </c>
      <c r="B901" s="4">
        <v>297363</v>
      </c>
      <c r="C901" s="4" t="s">
        <v>2334</v>
      </c>
      <c r="D901" s="4" t="s">
        <v>2335</v>
      </c>
      <c r="E901" s="4" t="s">
        <v>2336</v>
      </c>
      <c r="F901" s="5" t="s">
        <v>550</v>
      </c>
      <c r="G901" s="6">
        <v>25401030</v>
      </c>
      <c r="H901" s="5" t="s">
        <v>1489</v>
      </c>
      <c r="I901" s="5" t="s">
        <v>552</v>
      </c>
      <c r="J901" s="7">
        <v>50202010</v>
      </c>
      <c r="K901" s="8" t="s">
        <v>1489</v>
      </c>
    </row>
    <row r="902" spans="1:11" customFormat="1" ht="14.4" x14ac:dyDescent="0.3">
      <c r="A902" s="4" t="s">
        <v>2337</v>
      </c>
      <c r="B902" s="4">
        <v>4254</v>
      </c>
      <c r="C902" s="4" t="s">
        <v>603</v>
      </c>
      <c r="D902" s="4" t="s">
        <v>573</v>
      </c>
      <c r="E902" s="4" t="s">
        <v>2338</v>
      </c>
      <c r="F902" s="5" t="s">
        <v>550</v>
      </c>
      <c r="G902" s="6">
        <v>25401030</v>
      </c>
      <c r="H902" s="5" t="s">
        <v>1489</v>
      </c>
      <c r="I902" s="5" t="s">
        <v>552</v>
      </c>
      <c r="J902" s="7">
        <v>50202010</v>
      </c>
      <c r="K902" s="8" t="s">
        <v>1489</v>
      </c>
    </row>
    <row r="903" spans="1:11" customFormat="1" ht="14.4" x14ac:dyDescent="0.3">
      <c r="A903" s="4" t="s">
        <v>2339</v>
      </c>
      <c r="B903" s="11">
        <v>569807</v>
      </c>
      <c r="C903" s="4" t="s">
        <v>603</v>
      </c>
      <c r="D903" s="4" t="s">
        <v>573</v>
      </c>
      <c r="E903" s="4" t="s">
        <v>2340</v>
      </c>
      <c r="F903" s="5" t="s">
        <v>550</v>
      </c>
      <c r="G903" s="6">
        <v>25401030</v>
      </c>
      <c r="H903" s="5" t="s">
        <v>1489</v>
      </c>
      <c r="I903" s="5" t="s">
        <v>552</v>
      </c>
      <c r="J903" s="7">
        <v>50202010</v>
      </c>
      <c r="K903" s="8" t="s">
        <v>1489</v>
      </c>
    </row>
    <row r="904" spans="1:11" customFormat="1" ht="14.4" x14ac:dyDescent="0.3">
      <c r="A904" s="4" t="s">
        <v>2341</v>
      </c>
      <c r="B904" s="4">
        <v>307743</v>
      </c>
      <c r="C904" s="4" t="s">
        <v>603</v>
      </c>
      <c r="D904" s="4" t="s">
        <v>573</v>
      </c>
      <c r="E904" s="4" t="s">
        <v>2342</v>
      </c>
      <c r="F904" s="5" t="s">
        <v>550</v>
      </c>
      <c r="G904" s="6">
        <v>25401030</v>
      </c>
      <c r="H904" s="5" t="s">
        <v>1489</v>
      </c>
      <c r="I904" s="5" t="s">
        <v>552</v>
      </c>
      <c r="J904" s="7">
        <v>50202010</v>
      </c>
      <c r="K904" s="8" t="s">
        <v>1489</v>
      </c>
    </row>
    <row r="905" spans="1:11" customFormat="1" ht="14.4" x14ac:dyDescent="0.3">
      <c r="A905" s="4" t="s">
        <v>2343</v>
      </c>
      <c r="B905" s="4">
        <v>39626</v>
      </c>
      <c r="C905" s="4" t="s">
        <v>586</v>
      </c>
      <c r="D905" s="4" t="s">
        <v>587</v>
      </c>
      <c r="E905" s="4" t="s">
        <v>2344</v>
      </c>
      <c r="F905" s="5" t="s">
        <v>550</v>
      </c>
      <c r="G905" s="6">
        <v>25401030</v>
      </c>
      <c r="H905" s="5" t="s">
        <v>1489</v>
      </c>
      <c r="I905" s="5" t="s">
        <v>552</v>
      </c>
      <c r="J905" s="7">
        <v>50202010</v>
      </c>
      <c r="K905" s="8" t="s">
        <v>1489</v>
      </c>
    </row>
    <row r="906" spans="1:11" customFormat="1" ht="14.4" x14ac:dyDescent="0.3">
      <c r="A906" s="4" t="s">
        <v>2345</v>
      </c>
      <c r="B906" s="4">
        <v>32645</v>
      </c>
      <c r="C906" s="4" t="s">
        <v>655</v>
      </c>
      <c r="D906" s="4" t="s">
        <v>656</v>
      </c>
      <c r="E906" s="4" t="s">
        <v>2346</v>
      </c>
      <c r="F906" s="5" t="s">
        <v>550</v>
      </c>
      <c r="G906" s="6">
        <v>25401030</v>
      </c>
      <c r="H906" s="5" t="s">
        <v>1489</v>
      </c>
      <c r="I906" s="5" t="s">
        <v>552</v>
      </c>
      <c r="J906" s="7">
        <v>50202010</v>
      </c>
      <c r="K906" s="8" t="s">
        <v>1489</v>
      </c>
    </row>
    <row r="907" spans="1:11" customFormat="1" ht="14.4" x14ac:dyDescent="0.3">
      <c r="A907" s="4" t="s">
        <v>2347</v>
      </c>
      <c r="B907" s="4">
        <v>701532</v>
      </c>
      <c r="C907" s="4" t="s">
        <v>572</v>
      </c>
      <c r="D907" s="4" t="s">
        <v>679</v>
      </c>
      <c r="E907" s="4" t="s">
        <v>2348</v>
      </c>
      <c r="F907" s="5" t="s">
        <v>550</v>
      </c>
      <c r="G907" s="6">
        <v>25401030</v>
      </c>
      <c r="H907" s="5" t="s">
        <v>1489</v>
      </c>
      <c r="I907" s="5" t="s">
        <v>552</v>
      </c>
      <c r="J907" s="7">
        <v>50202010</v>
      </c>
      <c r="K907" s="8" t="s">
        <v>1489</v>
      </c>
    </row>
    <row r="908" spans="1:11" x14ac:dyDescent="0.25">
      <c r="A908" s="4" t="s">
        <v>2349</v>
      </c>
      <c r="B908" s="4">
        <v>747402</v>
      </c>
      <c r="C908" s="4" t="s">
        <v>572</v>
      </c>
      <c r="D908" s="4" t="s">
        <v>600</v>
      </c>
      <c r="E908" s="4" t="s">
        <v>2350</v>
      </c>
      <c r="F908" s="5" t="s">
        <v>550</v>
      </c>
      <c r="G908" s="6">
        <v>25401030</v>
      </c>
      <c r="H908" s="5" t="s">
        <v>1489</v>
      </c>
      <c r="I908" s="5" t="s">
        <v>552</v>
      </c>
      <c r="J908" s="7">
        <v>50202010</v>
      </c>
      <c r="K908" s="8" t="s">
        <v>1489</v>
      </c>
    </row>
    <row r="909" spans="1:11" customFormat="1" ht="14.4" x14ac:dyDescent="0.3">
      <c r="A909" s="4" t="s">
        <v>2351</v>
      </c>
      <c r="B909" s="4">
        <v>306511</v>
      </c>
      <c r="C909" s="4" t="s">
        <v>572</v>
      </c>
      <c r="D909" s="4" t="s">
        <v>600</v>
      </c>
      <c r="E909" s="4" t="s">
        <v>2352</v>
      </c>
      <c r="F909" s="5" t="s">
        <v>550</v>
      </c>
      <c r="G909" s="6">
        <v>25401030</v>
      </c>
      <c r="H909" s="5" t="s">
        <v>1489</v>
      </c>
      <c r="I909" s="5" t="s">
        <v>552</v>
      </c>
      <c r="J909" s="7">
        <v>50202010</v>
      </c>
      <c r="K909" s="8" t="s">
        <v>1489</v>
      </c>
    </row>
    <row r="910" spans="1:11" customFormat="1" ht="14.4" x14ac:dyDescent="0.3">
      <c r="A910" s="4" t="s">
        <v>2353</v>
      </c>
      <c r="B910" s="4">
        <v>360082</v>
      </c>
      <c r="C910" s="4" t="s">
        <v>655</v>
      </c>
      <c r="D910" s="4" t="s">
        <v>656</v>
      </c>
      <c r="E910" s="4" t="s">
        <v>2354</v>
      </c>
      <c r="F910" s="5" t="s">
        <v>550</v>
      </c>
      <c r="G910" s="6">
        <v>25401030</v>
      </c>
      <c r="H910" s="5" t="s">
        <v>1489</v>
      </c>
      <c r="I910" s="5" t="s">
        <v>552</v>
      </c>
      <c r="J910" s="7">
        <v>50202010</v>
      </c>
      <c r="K910" s="8" t="s">
        <v>1489</v>
      </c>
    </row>
    <row r="911" spans="1:11" customFormat="1" ht="14.4" x14ac:dyDescent="0.3">
      <c r="A911" s="4" t="s">
        <v>2355</v>
      </c>
      <c r="B911" s="4">
        <v>1120</v>
      </c>
      <c r="C911" s="4" t="s">
        <v>562</v>
      </c>
      <c r="D911" s="4" t="s">
        <v>563</v>
      </c>
      <c r="E911" s="4" t="s">
        <v>2356</v>
      </c>
      <c r="F911" s="5" t="s">
        <v>550</v>
      </c>
      <c r="G911" s="6">
        <v>25401030</v>
      </c>
      <c r="H911" s="5" t="s">
        <v>1489</v>
      </c>
      <c r="I911" s="5" t="s">
        <v>552</v>
      </c>
      <c r="J911" s="7">
        <v>50202010</v>
      </c>
      <c r="K911" s="8" t="s">
        <v>1489</v>
      </c>
    </row>
    <row r="912" spans="1:11" customFormat="1" ht="14.4" x14ac:dyDescent="0.3">
      <c r="A912" s="4" t="s">
        <v>2357</v>
      </c>
      <c r="B912" s="4">
        <v>1017118</v>
      </c>
      <c r="C912" s="4" t="s">
        <v>621</v>
      </c>
      <c r="D912" s="4" t="s">
        <v>646</v>
      </c>
      <c r="E912" s="4" t="s">
        <v>2358</v>
      </c>
      <c r="F912" s="5" t="s">
        <v>550</v>
      </c>
      <c r="G912" s="6">
        <v>25401030</v>
      </c>
      <c r="H912" s="5" t="s">
        <v>1489</v>
      </c>
      <c r="I912" s="5" t="s">
        <v>552</v>
      </c>
      <c r="J912" s="7">
        <v>50202010</v>
      </c>
      <c r="K912" s="8" t="s">
        <v>1489</v>
      </c>
    </row>
    <row r="913" spans="1:11" customFormat="1" ht="14.4" x14ac:dyDescent="0.3">
      <c r="A913" s="4" t="s">
        <v>2359</v>
      </c>
      <c r="B913" s="4">
        <v>33789</v>
      </c>
      <c r="C913" s="4" t="s">
        <v>621</v>
      </c>
      <c r="D913" s="4" t="s">
        <v>646</v>
      </c>
      <c r="E913" s="4" t="s">
        <v>2360</v>
      </c>
      <c r="F913" s="5" t="s">
        <v>550</v>
      </c>
      <c r="G913" s="6">
        <v>25401030</v>
      </c>
      <c r="H913" s="5" t="s">
        <v>1489</v>
      </c>
      <c r="I913" s="5" t="s">
        <v>552</v>
      </c>
      <c r="J913" s="7">
        <v>50202010</v>
      </c>
      <c r="K913" s="8" t="s">
        <v>1489</v>
      </c>
    </row>
    <row r="914" spans="1:11" customFormat="1" ht="14.4" x14ac:dyDescent="0.3">
      <c r="A914" s="4" t="s">
        <v>2361</v>
      </c>
      <c r="B914" s="4">
        <v>31500</v>
      </c>
      <c r="C914" s="4" t="s">
        <v>621</v>
      </c>
      <c r="D914" s="4" t="s">
        <v>646</v>
      </c>
      <c r="E914" s="4" t="s">
        <v>2362</v>
      </c>
      <c r="F914" s="5" t="s">
        <v>550</v>
      </c>
      <c r="G914" s="6">
        <v>25401030</v>
      </c>
      <c r="H914" s="5" t="s">
        <v>1489</v>
      </c>
      <c r="I914" s="5" t="s">
        <v>552</v>
      </c>
      <c r="J914" s="7">
        <v>50202010</v>
      </c>
      <c r="K914" s="8" t="s">
        <v>1489</v>
      </c>
    </row>
    <row r="915" spans="1:11" customFormat="1" ht="14.4" x14ac:dyDescent="0.3">
      <c r="A915" s="4" t="s">
        <v>2363</v>
      </c>
      <c r="B915" s="4">
        <v>291159</v>
      </c>
      <c r="C915" s="4" t="s">
        <v>596</v>
      </c>
      <c r="D915" s="4" t="s">
        <v>597</v>
      </c>
      <c r="E915" s="4" t="s">
        <v>2364</v>
      </c>
      <c r="F915" s="5" t="s">
        <v>550</v>
      </c>
      <c r="G915" s="6">
        <v>25401030</v>
      </c>
      <c r="H915" s="5" t="s">
        <v>1489</v>
      </c>
      <c r="I915" s="5" t="s">
        <v>552</v>
      </c>
      <c r="J915" s="7">
        <v>50202010</v>
      </c>
      <c r="K915" s="8" t="s">
        <v>1489</v>
      </c>
    </row>
    <row r="916" spans="1:11" customFormat="1" ht="14.4" x14ac:dyDescent="0.3">
      <c r="A916" s="4" t="s">
        <v>2365</v>
      </c>
      <c r="B916" s="4">
        <v>36079</v>
      </c>
      <c r="C916" s="4" t="s">
        <v>621</v>
      </c>
      <c r="D916" s="4" t="s">
        <v>646</v>
      </c>
      <c r="E916" s="4" t="s">
        <v>2366</v>
      </c>
      <c r="F916" s="5" t="s">
        <v>550</v>
      </c>
      <c r="G916" s="6">
        <v>25401030</v>
      </c>
      <c r="H916" s="5" t="s">
        <v>1489</v>
      </c>
      <c r="I916" s="5" t="s">
        <v>552</v>
      </c>
      <c r="J916" s="7">
        <v>50202010</v>
      </c>
      <c r="K916" s="8" t="s">
        <v>1489</v>
      </c>
    </row>
    <row r="917" spans="1:11" x14ac:dyDescent="0.25">
      <c r="A917" s="4" t="s">
        <v>2367</v>
      </c>
      <c r="B917" s="4">
        <v>705057</v>
      </c>
      <c r="C917" s="4" t="s">
        <v>562</v>
      </c>
      <c r="D917" s="4" t="s">
        <v>563</v>
      </c>
      <c r="E917" s="4" t="s">
        <v>2368</v>
      </c>
      <c r="F917" s="5" t="s">
        <v>550</v>
      </c>
      <c r="G917" s="6">
        <v>25401030</v>
      </c>
      <c r="H917" s="5" t="s">
        <v>1489</v>
      </c>
      <c r="I917" s="5" t="s">
        <v>552</v>
      </c>
      <c r="J917" s="7">
        <v>50202010</v>
      </c>
      <c r="K917" s="8" t="s">
        <v>1489</v>
      </c>
    </row>
    <row r="918" spans="1:11" customFormat="1" ht="14.4" x14ac:dyDescent="0.3">
      <c r="A918" s="4" t="s">
        <v>2369</v>
      </c>
      <c r="B918" s="4">
        <v>315625</v>
      </c>
      <c r="C918" s="4" t="s">
        <v>568</v>
      </c>
      <c r="D918" s="4" t="s">
        <v>608</v>
      </c>
      <c r="E918" s="4" t="s">
        <v>2370</v>
      </c>
      <c r="F918" s="5" t="s">
        <v>550</v>
      </c>
      <c r="G918" s="6">
        <v>25401030</v>
      </c>
      <c r="H918" s="5" t="s">
        <v>1489</v>
      </c>
      <c r="I918" s="5" t="s">
        <v>552</v>
      </c>
      <c r="J918" s="7">
        <v>50202010</v>
      </c>
      <c r="K918" s="8" t="s">
        <v>1489</v>
      </c>
    </row>
    <row r="919" spans="1:11" customFormat="1" ht="14.4" x14ac:dyDescent="0.3">
      <c r="A919" s="4" t="s">
        <v>2371</v>
      </c>
      <c r="B919" s="4">
        <v>709597</v>
      </c>
      <c r="C919" s="4" t="s">
        <v>655</v>
      </c>
      <c r="D919" s="4" t="s">
        <v>656</v>
      </c>
      <c r="E919" s="4" t="s">
        <v>2372</v>
      </c>
      <c r="F919" s="5" t="s">
        <v>550</v>
      </c>
      <c r="G919" s="6">
        <v>25401030</v>
      </c>
      <c r="H919" s="5" t="s">
        <v>1489</v>
      </c>
      <c r="I919" s="5" t="s">
        <v>552</v>
      </c>
      <c r="J919" s="7">
        <v>50202010</v>
      </c>
      <c r="K919" s="8" t="s">
        <v>1489</v>
      </c>
    </row>
    <row r="920" spans="1:11" customFormat="1" ht="14.4" x14ac:dyDescent="0.3">
      <c r="A920" s="4" t="s">
        <v>2373</v>
      </c>
      <c r="B920" s="4">
        <v>453297</v>
      </c>
      <c r="C920" s="4" t="s">
        <v>655</v>
      </c>
      <c r="D920" s="4" t="s">
        <v>656</v>
      </c>
      <c r="E920" s="4" t="s">
        <v>2374</v>
      </c>
      <c r="F920" s="5" t="s">
        <v>550</v>
      </c>
      <c r="G920" s="6">
        <v>25401030</v>
      </c>
      <c r="H920" s="5" t="s">
        <v>1489</v>
      </c>
      <c r="I920" s="5" t="s">
        <v>552</v>
      </c>
      <c r="J920" s="7">
        <v>50202010</v>
      </c>
      <c r="K920" s="8" t="s">
        <v>1489</v>
      </c>
    </row>
    <row r="921" spans="1:11" customFormat="1" ht="14.4" x14ac:dyDescent="0.3">
      <c r="A921" s="4" t="s">
        <v>2375</v>
      </c>
      <c r="B921" s="4">
        <v>807439</v>
      </c>
      <c r="C921" s="4" t="s">
        <v>621</v>
      </c>
      <c r="D921" s="4" t="s">
        <v>646</v>
      </c>
      <c r="E921" s="4" t="s">
        <v>2376</v>
      </c>
      <c r="F921" s="5" t="s">
        <v>550</v>
      </c>
      <c r="G921" s="6">
        <v>25401030</v>
      </c>
      <c r="H921" s="5" t="s">
        <v>1489</v>
      </c>
      <c r="I921" s="5" t="s">
        <v>552</v>
      </c>
      <c r="J921" s="7">
        <v>50202010</v>
      </c>
      <c r="K921" s="8" t="s">
        <v>1489</v>
      </c>
    </row>
    <row r="922" spans="1:11" customFormat="1" ht="14.4" x14ac:dyDescent="0.3">
      <c r="A922" s="4" t="s">
        <v>2377</v>
      </c>
      <c r="B922" s="4">
        <v>276915</v>
      </c>
      <c r="C922" s="4" t="s">
        <v>733</v>
      </c>
      <c r="D922" s="4" t="s">
        <v>734</v>
      </c>
      <c r="E922" s="4" t="s">
        <v>2378</v>
      </c>
      <c r="F922" s="5" t="s">
        <v>550</v>
      </c>
      <c r="G922" s="6">
        <v>25401030</v>
      </c>
      <c r="H922" s="5" t="s">
        <v>1489</v>
      </c>
      <c r="I922" s="5" t="s">
        <v>552</v>
      </c>
      <c r="J922" s="7">
        <v>50202010</v>
      </c>
      <c r="K922" s="8" t="s">
        <v>1489</v>
      </c>
    </row>
    <row r="923" spans="1:11" customFormat="1" ht="14.4" x14ac:dyDescent="0.3">
      <c r="A923" s="4" t="s">
        <v>2379</v>
      </c>
      <c r="B923" s="4">
        <v>297481</v>
      </c>
      <c r="C923" s="4" t="s">
        <v>805</v>
      </c>
      <c r="D923" s="4" t="s">
        <v>1358</v>
      </c>
      <c r="E923" s="4" t="s">
        <v>2380</v>
      </c>
      <c r="F923" s="5" t="s">
        <v>550</v>
      </c>
      <c r="G923" s="6">
        <v>25401030</v>
      </c>
      <c r="H923" s="5" t="s">
        <v>1489</v>
      </c>
      <c r="I923" s="5" t="s">
        <v>552</v>
      </c>
      <c r="J923" s="7">
        <v>50202010</v>
      </c>
      <c r="K923" s="8" t="s">
        <v>1489</v>
      </c>
    </row>
    <row r="924" spans="1:11" customFormat="1" ht="14.4" x14ac:dyDescent="0.3">
      <c r="A924" s="4" t="s">
        <v>2381</v>
      </c>
      <c r="B924" s="4">
        <v>29090</v>
      </c>
      <c r="C924" s="4" t="s">
        <v>547</v>
      </c>
      <c r="D924" s="4" t="s">
        <v>548</v>
      </c>
      <c r="E924" s="4" t="s">
        <v>2382</v>
      </c>
      <c r="F924" s="5" t="s">
        <v>550</v>
      </c>
      <c r="G924" s="6">
        <v>25401030</v>
      </c>
      <c r="H924" s="5" t="s">
        <v>1489</v>
      </c>
      <c r="I924" s="5" t="s">
        <v>552</v>
      </c>
      <c r="J924" s="7">
        <v>50202010</v>
      </c>
      <c r="K924" s="8" t="s">
        <v>1489</v>
      </c>
    </row>
    <row r="925" spans="1:11" customFormat="1" ht="14.4" x14ac:dyDescent="0.3">
      <c r="A925" s="4" t="s">
        <v>2383</v>
      </c>
      <c r="B925" s="4">
        <v>44722</v>
      </c>
      <c r="C925" s="4" t="s">
        <v>568</v>
      </c>
      <c r="D925" s="4" t="s">
        <v>608</v>
      </c>
      <c r="E925" s="4" t="s">
        <v>2384</v>
      </c>
      <c r="F925" s="5" t="s">
        <v>550</v>
      </c>
      <c r="G925" s="6">
        <v>25401030</v>
      </c>
      <c r="H925" s="5" t="s">
        <v>1489</v>
      </c>
      <c r="I925" s="5" t="s">
        <v>552</v>
      </c>
      <c r="J925" s="7">
        <v>50202010</v>
      </c>
      <c r="K925" s="8" t="s">
        <v>1489</v>
      </c>
    </row>
    <row r="926" spans="1:11" customFormat="1" ht="14.4" x14ac:dyDescent="0.3">
      <c r="A926" s="4" t="s">
        <v>2385</v>
      </c>
      <c r="B926" s="4">
        <v>573992</v>
      </c>
      <c r="C926" s="4" t="s">
        <v>655</v>
      </c>
      <c r="D926" s="4" t="s">
        <v>656</v>
      </c>
      <c r="E926" s="4" t="s">
        <v>2386</v>
      </c>
      <c r="F926" s="5" t="s">
        <v>550</v>
      </c>
      <c r="G926" s="6">
        <v>25401030</v>
      </c>
      <c r="H926" s="5" t="s">
        <v>1489</v>
      </c>
      <c r="I926" s="5" t="s">
        <v>552</v>
      </c>
      <c r="J926" s="7">
        <v>50202010</v>
      </c>
      <c r="K926" s="8" t="s">
        <v>1489</v>
      </c>
    </row>
    <row r="927" spans="1:11" customFormat="1" ht="14.4" x14ac:dyDescent="0.3">
      <c r="A927" s="4" t="s">
        <v>2387</v>
      </c>
      <c r="B927" s="4">
        <v>33483</v>
      </c>
      <c r="C927" s="4" t="s">
        <v>562</v>
      </c>
      <c r="D927" s="4" t="s">
        <v>563</v>
      </c>
      <c r="E927" s="4" t="s">
        <v>2388</v>
      </c>
      <c r="F927" s="5" t="s">
        <v>550</v>
      </c>
      <c r="G927" s="6">
        <v>25401030</v>
      </c>
      <c r="H927" s="5" t="s">
        <v>1489</v>
      </c>
      <c r="I927" s="5" t="s">
        <v>552</v>
      </c>
      <c r="J927" s="7">
        <v>50202010</v>
      </c>
      <c r="K927" s="8" t="s">
        <v>1489</v>
      </c>
    </row>
    <row r="928" spans="1:11" customFormat="1" ht="14.4" x14ac:dyDescent="0.3">
      <c r="A928" s="4" t="s">
        <v>2389</v>
      </c>
      <c r="B928" s="4">
        <v>899</v>
      </c>
      <c r="C928" s="4" t="s">
        <v>562</v>
      </c>
      <c r="D928" s="4" t="s">
        <v>563</v>
      </c>
      <c r="E928" s="4" t="s">
        <v>2390</v>
      </c>
      <c r="F928" s="5" t="s">
        <v>550</v>
      </c>
      <c r="G928" s="6">
        <v>25401030</v>
      </c>
      <c r="H928" s="5" t="s">
        <v>1489</v>
      </c>
      <c r="I928" s="5" t="s">
        <v>552</v>
      </c>
      <c r="J928" s="7">
        <v>50202010</v>
      </c>
      <c r="K928" s="8" t="s">
        <v>1489</v>
      </c>
    </row>
    <row r="929" spans="1:11" customFormat="1" ht="14.4" x14ac:dyDescent="0.3">
      <c r="A929" s="4" t="s">
        <v>2391</v>
      </c>
      <c r="B929" s="4">
        <v>900</v>
      </c>
      <c r="C929" s="4" t="s">
        <v>562</v>
      </c>
      <c r="D929" s="4" t="s">
        <v>563</v>
      </c>
      <c r="E929" s="4" t="s">
        <v>2392</v>
      </c>
      <c r="F929" s="5" t="s">
        <v>550</v>
      </c>
      <c r="G929" s="6">
        <v>25401030</v>
      </c>
      <c r="H929" s="5" t="s">
        <v>1489</v>
      </c>
      <c r="I929" s="5" t="s">
        <v>552</v>
      </c>
      <c r="J929" s="7">
        <v>50202010</v>
      </c>
      <c r="K929" s="8" t="s">
        <v>1489</v>
      </c>
    </row>
    <row r="930" spans="1:11" customFormat="1" ht="14.4" x14ac:dyDescent="0.3">
      <c r="A930" s="4" t="s">
        <v>2393</v>
      </c>
      <c r="B930" s="4">
        <v>1012046</v>
      </c>
      <c r="C930" s="4" t="s">
        <v>562</v>
      </c>
      <c r="D930" s="4" t="s">
        <v>563</v>
      </c>
      <c r="E930" s="4" t="s">
        <v>2394</v>
      </c>
      <c r="F930" s="5" t="s">
        <v>550</v>
      </c>
      <c r="G930" s="6">
        <v>25401030</v>
      </c>
      <c r="H930" s="5" t="s">
        <v>1489</v>
      </c>
      <c r="I930" s="5" t="s">
        <v>552</v>
      </c>
      <c r="J930" s="7">
        <v>50202010</v>
      </c>
      <c r="K930" s="8" t="s">
        <v>1489</v>
      </c>
    </row>
    <row r="931" spans="1:11" customFormat="1" ht="14.4" x14ac:dyDescent="0.3">
      <c r="A931" s="4" t="s">
        <v>2395</v>
      </c>
      <c r="B931" s="4">
        <v>758580</v>
      </c>
      <c r="C931" s="4" t="s">
        <v>572</v>
      </c>
      <c r="D931" s="4" t="s">
        <v>679</v>
      </c>
      <c r="E931" s="4" t="s">
        <v>2396</v>
      </c>
      <c r="F931" s="5" t="s">
        <v>550</v>
      </c>
      <c r="G931" s="6">
        <v>25401030</v>
      </c>
      <c r="H931" s="5" t="s">
        <v>1489</v>
      </c>
      <c r="I931" s="5" t="s">
        <v>552</v>
      </c>
      <c r="J931" s="7">
        <v>50202010</v>
      </c>
      <c r="K931" s="8" t="s">
        <v>1489</v>
      </c>
    </row>
    <row r="932" spans="1:11" customFormat="1" ht="14.4" x14ac:dyDescent="0.3">
      <c r="A932" s="4" t="s">
        <v>2397</v>
      </c>
      <c r="B932" s="4">
        <v>41242</v>
      </c>
      <c r="C932" s="4" t="s">
        <v>603</v>
      </c>
      <c r="D932" s="4" t="s">
        <v>573</v>
      </c>
      <c r="E932" s="4" t="s">
        <v>2398</v>
      </c>
      <c r="F932" s="5" t="s">
        <v>550</v>
      </c>
      <c r="G932" s="6">
        <v>25401030</v>
      </c>
      <c r="H932" s="5" t="s">
        <v>1489</v>
      </c>
      <c r="I932" s="5" t="s">
        <v>552</v>
      </c>
      <c r="J932" s="7">
        <v>50202010</v>
      </c>
      <c r="K932" s="8" t="s">
        <v>1489</v>
      </c>
    </row>
    <row r="933" spans="1:11" customFormat="1" ht="14.4" x14ac:dyDescent="0.3">
      <c r="A933" s="4" t="s">
        <v>2399</v>
      </c>
      <c r="B933" s="11">
        <v>41241</v>
      </c>
      <c r="C933" s="4" t="s">
        <v>603</v>
      </c>
      <c r="D933" s="4" t="s">
        <v>573</v>
      </c>
      <c r="E933" s="4" t="s">
        <v>2400</v>
      </c>
      <c r="F933" s="5" t="s">
        <v>550</v>
      </c>
      <c r="G933" s="6">
        <v>25401030</v>
      </c>
      <c r="H933" s="5" t="s">
        <v>1489</v>
      </c>
      <c r="I933" s="5" t="s">
        <v>552</v>
      </c>
      <c r="J933" s="7">
        <v>50202010</v>
      </c>
      <c r="K933" s="8" t="s">
        <v>1489</v>
      </c>
    </row>
    <row r="934" spans="1:11" customFormat="1" ht="14.4" x14ac:dyDescent="0.3">
      <c r="A934" s="4" t="s">
        <v>2401</v>
      </c>
      <c r="B934" s="4">
        <v>485722</v>
      </c>
      <c r="C934" s="4" t="s">
        <v>655</v>
      </c>
      <c r="D934" s="4" t="s">
        <v>656</v>
      </c>
      <c r="E934" s="4" t="s">
        <v>2402</v>
      </c>
      <c r="F934" s="5" t="s">
        <v>550</v>
      </c>
      <c r="G934" s="6">
        <v>25401030</v>
      </c>
      <c r="H934" s="5" t="s">
        <v>1489</v>
      </c>
      <c r="I934" s="5" t="s">
        <v>552</v>
      </c>
      <c r="J934" s="7">
        <v>50202010</v>
      </c>
      <c r="K934" s="8" t="s">
        <v>1489</v>
      </c>
    </row>
    <row r="935" spans="1:11" customFormat="1" ht="14.4" x14ac:dyDescent="0.3">
      <c r="A935" s="4" t="s">
        <v>2403</v>
      </c>
      <c r="B935" s="4">
        <v>760612</v>
      </c>
      <c r="C935" s="4" t="s">
        <v>1391</v>
      </c>
      <c r="D935" s="4" t="s">
        <v>1175</v>
      </c>
      <c r="E935" s="4" t="s">
        <v>2404</v>
      </c>
      <c r="F935" s="5" t="s">
        <v>550</v>
      </c>
      <c r="G935" s="6">
        <v>25401030</v>
      </c>
      <c r="H935" s="5" t="s">
        <v>1489</v>
      </c>
      <c r="I935" s="5" t="s">
        <v>552</v>
      </c>
      <c r="J935" s="7">
        <v>50202010</v>
      </c>
      <c r="K935" s="8" t="s">
        <v>1489</v>
      </c>
    </row>
    <row r="936" spans="1:11" customFormat="1" ht="14.4" x14ac:dyDescent="0.3">
      <c r="A936" s="4" t="s">
        <v>2405</v>
      </c>
      <c r="B936" s="4">
        <v>816456</v>
      </c>
      <c r="C936" s="4" t="s">
        <v>861</v>
      </c>
      <c r="D936" s="4" t="s">
        <v>862</v>
      </c>
      <c r="E936" s="4" t="s">
        <v>2406</v>
      </c>
      <c r="F936" s="5" t="s">
        <v>550</v>
      </c>
      <c r="G936" s="6">
        <v>25401030</v>
      </c>
      <c r="H936" s="5" t="s">
        <v>1489</v>
      </c>
      <c r="I936" s="5" t="s">
        <v>552</v>
      </c>
      <c r="J936" s="7">
        <v>50202010</v>
      </c>
      <c r="K936" s="8" t="s">
        <v>1489</v>
      </c>
    </row>
    <row r="937" spans="1:11" customFormat="1" ht="14.4" x14ac:dyDescent="0.3">
      <c r="A937" s="4" t="s">
        <v>2407</v>
      </c>
      <c r="B937" s="4">
        <v>42927</v>
      </c>
      <c r="C937" s="4" t="s">
        <v>603</v>
      </c>
      <c r="D937" s="4" t="s">
        <v>573</v>
      </c>
      <c r="E937" s="4" t="s">
        <v>2408</v>
      </c>
      <c r="F937" s="5" t="s">
        <v>550</v>
      </c>
      <c r="G937" s="6">
        <v>25401030</v>
      </c>
      <c r="H937" s="5" t="s">
        <v>1489</v>
      </c>
      <c r="I937" s="5" t="s">
        <v>552</v>
      </c>
      <c r="J937" s="7">
        <v>50202010</v>
      </c>
      <c r="K937" s="8" t="s">
        <v>1489</v>
      </c>
    </row>
    <row r="938" spans="1:11" customFormat="1" ht="14.4" x14ac:dyDescent="0.3">
      <c r="A938" s="4" t="s">
        <v>2409</v>
      </c>
      <c r="B938" s="11">
        <v>225158</v>
      </c>
      <c r="C938" s="4" t="s">
        <v>603</v>
      </c>
      <c r="D938" s="4" t="s">
        <v>573</v>
      </c>
      <c r="E938" s="4" t="s">
        <v>2410</v>
      </c>
      <c r="F938" s="5" t="s">
        <v>550</v>
      </c>
      <c r="G938" s="6">
        <v>25401030</v>
      </c>
      <c r="H938" s="5" t="s">
        <v>1489</v>
      </c>
      <c r="I938" s="5" t="s">
        <v>552</v>
      </c>
      <c r="J938" s="7">
        <v>50202010</v>
      </c>
      <c r="K938" s="8" t="s">
        <v>1489</v>
      </c>
    </row>
    <row r="939" spans="1:11" customFormat="1" ht="14.4" x14ac:dyDescent="0.3">
      <c r="A939" s="4" t="s">
        <v>2411</v>
      </c>
      <c r="B939" s="4">
        <v>9036</v>
      </c>
      <c r="C939" s="4" t="s">
        <v>582</v>
      </c>
      <c r="D939" s="4" t="s">
        <v>583</v>
      </c>
      <c r="E939" s="4" t="s">
        <v>2412</v>
      </c>
      <c r="F939" s="5" t="s">
        <v>550</v>
      </c>
      <c r="G939" s="6">
        <v>25401030</v>
      </c>
      <c r="H939" s="5" t="s">
        <v>1489</v>
      </c>
      <c r="I939" s="5" t="s">
        <v>552</v>
      </c>
      <c r="J939" s="7">
        <v>50202010</v>
      </c>
      <c r="K939" s="8" t="s">
        <v>1489</v>
      </c>
    </row>
    <row r="940" spans="1:11" customFormat="1" ht="14.4" x14ac:dyDescent="0.3">
      <c r="A940" s="4" t="s">
        <v>2413</v>
      </c>
      <c r="B940" s="4">
        <v>30929</v>
      </c>
      <c r="C940" s="4" t="s">
        <v>596</v>
      </c>
      <c r="D940" s="4" t="s">
        <v>597</v>
      </c>
      <c r="E940" s="4" t="s">
        <v>2414</v>
      </c>
      <c r="F940" s="5" t="s">
        <v>550</v>
      </c>
      <c r="G940" s="6">
        <v>25401030</v>
      </c>
      <c r="H940" s="5" t="s">
        <v>1489</v>
      </c>
      <c r="I940" s="5" t="s">
        <v>552</v>
      </c>
      <c r="J940" s="7">
        <v>50202010</v>
      </c>
      <c r="K940" s="8" t="s">
        <v>1489</v>
      </c>
    </row>
    <row r="941" spans="1:11" customFormat="1" ht="14.4" x14ac:dyDescent="0.3">
      <c r="A941" s="4" t="s">
        <v>2415</v>
      </c>
      <c r="B941" s="4">
        <v>290849</v>
      </c>
      <c r="C941" s="4" t="s">
        <v>547</v>
      </c>
      <c r="D941" s="4" t="s">
        <v>1023</v>
      </c>
      <c r="E941" s="4" t="s">
        <v>2416</v>
      </c>
      <c r="F941" s="5" t="s">
        <v>550</v>
      </c>
      <c r="G941" s="6">
        <v>25401030</v>
      </c>
      <c r="H941" s="5" t="s">
        <v>1489</v>
      </c>
      <c r="I941" s="5" t="s">
        <v>552</v>
      </c>
      <c r="J941" s="7">
        <v>50202010</v>
      </c>
      <c r="K941" s="8" t="s">
        <v>1489</v>
      </c>
    </row>
    <row r="942" spans="1:11" customFormat="1" ht="14.4" x14ac:dyDescent="0.3">
      <c r="A942" s="4" t="s">
        <v>2417</v>
      </c>
      <c r="B942" s="4">
        <v>5179</v>
      </c>
      <c r="C942" s="4" t="s">
        <v>603</v>
      </c>
      <c r="D942" s="4" t="s">
        <v>627</v>
      </c>
      <c r="E942" s="4" t="s">
        <v>2418</v>
      </c>
      <c r="F942" s="5" t="s">
        <v>550</v>
      </c>
      <c r="G942" s="6">
        <v>25401030</v>
      </c>
      <c r="H942" s="5" t="s">
        <v>1489</v>
      </c>
      <c r="I942" s="5" t="s">
        <v>552</v>
      </c>
      <c r="J942" s="7">
        <v>50202010</v>
      </c>
      <c r="K942" s="8" t="s">
        <v>1489</v>
      </c>
    </row>
    <row r="943" spans="1:11" customFormat="1" ht="14.4" x14ac:dyDescent="0.3">
      <c r="A943" s="4" t="s">
        <v>2419</v>
      </c>
      <c r="B943" s="4">
        <v>462667</v>
      </c>
      <c r="C943" s="4" t="s">
        <v>572</v>
      </c>
      <c r="D943" s="4" t="s">
        <v>600</v>
      </c>
      <c r="E943" s="4" t="s">
        <v>2420</v>
      </c>
      <c r="F943" s="5" t="s">
        <v>550</v>
      </c>
      <c r="G943" s="6">
        <v>25401030</v>
      </c>
      <c r="H943" s="5" t="s">
        <v>1489</v>
      </c>
      <c r="I943" s="5" t="s">
        <v>552</v>
      </c>
      <c r="J943" s="7">
        <v>50202010</v>
      </c>
      <c r="K943" s="8" t="s">
        <v>1489</v>
      </c>
    </row>
    <row r="944" spans="1:11" x14ac:dyDescent="0.25">
      <c r="A944" s="4" t="s">
        <v>2421</v>
      </c>
      <c r="B944" s="4">
        <v>271858</v>
      </c>
      <c r="C944" s="4" t="s">
        <v>799</v>
      </c>
      <c r="D944" s="4" t="s">
        <v>800</v>
      </c>
      <c r="E944" s="4" t="s">
        <v>2422</v>
      </c>
      <c r="F944" s="5" t="s">
        <v>550</v>
      </c>
      <c r="G944" s="6">
        <v>25401030</v>
      </c>
      <c r="H944" s="5" t="s">
        <v>1489</v>
      </c>
      <c r="I944" s="5" t="s">
        <v>552</v>
      </c>
      <c r="J944" s="7">
        <v>50202010</v>
      </c>
      <c r="K944" s="8" t="s">
        <v>1489</v>
      </c>
    </row>
    <row r="945" spans="1:11" x14ac:dyDescent="0.25">
      <c r="A945" s="4" t="s">
        <v>2423</v>
      </c>
      <c r="B945" s="4">
        <v>41121</v>
      </c>
      <c r="C945" s="4" t="s">
        <v>586</v>
      </c>
      <c r="D945" s="4" t="s">
        <v>587</v>
      </c>
      <c r="E945" s="4" t="s">
        <v>2424</v>
      </c>
      <c r="F945" s="5" t="s">
        <v>550</v>
      </c>
      <c r="G945" s="6">
        <v>25401030</v>
      </c>
      <c r="H945" s="5" t="s">
        <v>1489</v>
      </c>
      <c r="I945" s="5" t="s">
        <v>552</v>
      </c>
      <c r="J945" s="7">
        <v>50202010</v>
      </c>
      <c r="K945" s="8" t="s">
        <v>1489</v>
      </c>
    </row>
    <row r="946" spans="1:11" customFormat="1" ht="14.4" x14ac:dyDescent="0.3">
      <c r="A946" s="4" t="s">
        <v>2425</v>
      </c>
      <c r="B946" s="4">
        <v>29078</v>
      </c>
      <c r="C946" s="4" t="s">
        <v>603</v>
      </c>
      <c r="D946" s="4" t="s">
        <v>627</v>
      </c>
      <c r="E946" s="4" t="s">
        <v>2426</v>
      </c>
      <c r="F946" s="5" t="s">
        <v>550</v>
      </c>
      <c r="G946" s="6">
        <v>25401030</v>
      </c>
      <c r="H946" s="5" t="s">
        <v>1489</v>
      </c>
      <c r="I946" s="5" t="s">
        <v>552</v>
      </c>
      <c r="J946" s="7">
        <v>50202010</v>
      </c>
      <c r="K946" s="8" t="s">
        <v>1489</v>
      </c>
    </row>
    <row r="947" spans="1:11" customFormat="1" ht="14.4" x14ac:dyDescent="0.3">
      <c r="A947" s="4" t="s">
        <v>2427</v>
      </c>
      <c r="B947" s="4">
        <v>21383</v>
      </c>
      <c r="C947" s="4" t="s">
        <v>568</v>
      </c>
      <c r="D947" s="4" t="s">
        <v>608</v>
      </c>
      <c r="E947" s="4" t="s">
        <v>2428</v>
      </c>
      <c r="F947" s="5" t="s">
        <v>550</v>
      </c>
      <c r="G947" s="6">
        <v>25401030</v>
      </c>
      <c r="H947" s="5" t="s">
        <v>1489</v>
      </c>
      <c r="I947" s="5" t="s">
        <v>552</v>
      </c>
      <c r="J947" s="7">
        <v>50202010</v>
      </c>
      <c r="K947" s="8" t="s">
        <v>1489</v>
      </c>
    </row>
    <row r="948" spans="1:11" customFormat="1" ht="14.4" x14ac:dyDescent="0.3">
      <c r="A948" s="4" t="s">
        <v>2429</v>
      </c>
      <c r="B948" s="4">
        <v>39053</v>
      </c>
      <c r="C948" s="4" t="s">
        <v>572</v>
      </c>
      <c r="D948" s="4" t="s">
        <v>679</v>
      </c>
      <c r="E948" s="4" t="s">
        <v>2430</v>
      </c>
      <c r="F948" s="5" t="s">
        <v>550</v>
      </c>
      <c r="G948" s="6">
        <v>25401030</v>
      </c>
      <c r="H948" s="5" t="s">
        <v>1489</v>
      </c>
      <c r="I948" s="5" t="s">
        <v>552</v>
      </c>
      <c r="J948" s="7">
        <v>50202010</v>
      </c>
      <c r="K948" s="8" t="s">
        <v>1489</v>
      </c>
    </row>
    <row r="949" spans="1:11" customFormat="1" ht="14.4" x14ac:dyDescent="0.3">
      <c r="A949" s="4" t="s">
        <v>2431</v>
      </c>
      <c r="B949" s="4">
        <v>281855</v>
      </c>
      <c r="C949" s="4" t="s">
        <v>621</v>
      </c>
      <c r="D949" s="4" t="s">
        <v>646</v>
      </c>
      <c r="E949" s="4" t="s">
        <v>2432</v>
      </c>
      <c r="F949" s="5" t="s">
        <v>550</v>
      </c>
      <c r="G949" s="6">
        <v>25401030</v>
      </c>
      <c r="H949" s="5" t="s">
        <v>1489</v>
      </c>
      <c r="I949" s="5" t="s">
        <v>552</v>
      </c>
      <c r="J949" s="7">
        <v>50202010</v>
      </c>
      <c r="K949" s="8" t="s">
        <v>1489</v>
      </c>
    </row>
    <row r="950" spans="1:11" customFormat="1" ht="14.4" x14ac:dyDescent="0.3">
      <c r="A950" s="4" t="s">
        <v>2433</v>
      </c>
      <c r="B950" s="4">
        <v>267382</v>
      </c>
      <c r="C950" s="4" t="s">
        <v>572</v>
      </c>
      <c r="D950" s="4" t="s">
        <v>600</v>
      </c>
      <c r="E950" s="4" t="s">
        <v>2434</v>
      </c>
      <c r="F950" s="5" t="s">
        <v>550</v>
      </c>
      <c r="G950" s="6">
        <v>25401030</v>
      </c>
      <c r="H950" s="5" t="s">
        <v>1489</v>
      </c>
      <c r="I950" s="5" t="s">
        <v>552</v>
      </c>
      <c r="J950" s="7">
        <v>50202010</v>
      </c>
      <c r="K950" s="8" t="s">
        <v>1489</v>
      </c>
    </row>
    <row r="951" spans="1:11" customFormat="1" ht="14.4" x14ac:dyDescent="0.3">
      <c r="A951" s="4" t="s">
        <v>2435</v>
      </c>
      <c r="B951" s="4">
        <v>37979</v>
      </c>
      <c r="C951" s="4" t="s">
        <v>572</v>
      </c>
      <c r="D951" s="4" t="s">
        <v>679</v>
      </c>
      <c r="E951" s="4" t="s">
        <v>2436</v>
      </c>
      <c r="F951" s="5" t="s">
        <v>550</v>
      </c>
      <c r="G951" s="6">
        <v>25401030</v>
      </c>
      <c r="H951" s="5" t="s">
        <v>1489</v>
      </c>
      <c r="I951" s="5" t="s">
        <v>552</v>
      </c>
      <c r="J951" s="7">
        <v>50202010</v>
      </c>
      <c r="K951" s="8" t="s">
        <v>1489</v>
      </c>
    </row>
    <row r="952" spans="1:11" customFormat="1" ht="14.4" x14ac:dyDescent="0.3">
      <c r="A952" s="4" t="s">
        <v>2437</v>
      </c>
      <c r="B952" s="4">
        <v>463692</v>
      </c>
      <c r="C952" s="4" t="s">
        <v>572</v>
      </c>
      <c r="D952" s="4" t="s">
        <v>600</v>
      </c>
      <c r="E952" s="4" t="s">
        <v>2438</v>
      </c>
      <c r="F952" s="5" t="s">
        <v>550</v>
      </c>
      <c r="G952" s="6">
        <v>25401030</v>
      </c>
      <c r="H952" s="5" t="s">
        <v>1489</v>
      </c>
      <c r="I952" s="5" t="s">
        <v>552</v>
      </c>
      <c r="J952" s="7">
        <v>50202010</v>
      </c>
      <c r="K952" s="8" t="s">
        <v>1489</v>
      </c>
    </row>
    <row r="953" spans="1:11" customFormat="1" ht="14.4" x14ac:dyDescent="0.3">
      <c r="A953" s="4" t="s">
        <v>2439</v>
      </c>
      <c r="B953" s="4">
        <v>226427</v>
      </c>
      <c r="C953" s="4" t="s">
        <v>572</v>
      </c>
      <c r="D953" s="4" t="s">
        <v>600</v>
      </c>
      <c r="E953" s="4" t="s">
        <v>2440</v>
      </c>
      <c r="F953" s="5" t="s">
        <v>550</v>
      </c>
      <c r="G953" s="6">
        <v>25401030</v>
      </c>
      <c r="H953" s="5" t="s">
        <v>1489</v>
      </c>
      <c r="I953" s="5" t="s">
        <v>552</v>
      </c>
      <c r="J953" s="7">
        <v>50202010</v>
      </c>
      <c r="K953" s="8" t="s">
        <v>1489</v>
      </c>
    </row>
    <row r="954" spans="1:11" customFormat="1" ht="14.4" x14ac:dyDescent="0.3">
      <c r="A954" s="4" t="s">
        <v>2441</v>
      </c>
      <c r="B954" s="4">
        <v>44162</v>
      </c>
      <c r="C954" s="4" t="s">
        <v>562</v>
      </c>
      <c r="D954" s="4" t="s">
        <v>563</v>
      </c>
      <c r="E954" s="4" t="s">
        <v>2442</v>
      </c>
      <c r="F954" s="5" t="s">
        <v>550</v>
      </c>
      <c r="G954" s="6">
        <v>25401040</v>
      </c>
      <c r="H954" s="5" t="s">
        <v>842</v>
      </c>
      <c r="I954" s="5" t="s">
        <v>552</v>
      </c>
      <c r="J954" s="9">
        <v>50203010</v>
      </c>
      <c r="K954" s="10" t="s">
        <v>914</v>
      </c>
    </row>
    <row r="955" spans="1:11" customFormat="1" ht="14.4" x14ac:dyDescent="0.3">
      <c r="A955" s="4" t="s">
        <v>2443</v>
      </c>
      <c r="B955" s="4">
        <v>40736</v>
      </c>
      <c r="C955" s="4" t="s">
        <v>547</v>
      </c>
      <c r="D955" s="4" t="s">
        <v>548</v>
      </c>
      <c r="E955" s="4" t="s">
        <v>2444</v>
      </c>
      <c r="F955" s="5" t="s">
        <v>550</v>
      </c>
      <c r="G955" s="6">
        <v>25401040</v>
      </c>
      <c r="H955" s="5" t="s">
        <v>842</v>
      </c>
      <c r="I955" s="5" t="s">
        <v>552</v>
      </c>
      <c r="J955" s="9">
        <v>50203010</v>
      </c>
      <c r="K955" s="10" t="s">
        <v>914</v>
      </c>
    </row>
    <row r="956" spans="1:11" customFormat="1" ht="14.4" x14ac:dyDescent="0.3">
      <c r="A956" s="4" t="s">
        <v>2445</v>
      </c>
      <c r="B956" s="4">
        <v>39679</v>
      </c>
      <c r="C956" s="4" t="s">
        <v>568</v>
      </c>
      <c r="D956" s="4" t="s">
        <v>569</v>
      </c>
      <c r="E956" s="4" t="s">
        <v>2446</v>
      </c>
      <c r="F956" s="5" t="s">
        <v>550</v>
      </c>
      <c r="G956" s="6">
        <v>25401040</v>
      </c>
      <c r="H956" s="5" t="s">
        <v>842</v>
      </c>
      <c r="I956" s="5" t="s">
        <v>552</v>
      </c>
      <c r="J956" s="9">
        <v>50203010</v>
      </c>
      <c r="K956" s="10" t="s">
        <v>914</v>
      </c>
    </row>
    <row r="957" spans="1:11" customFormat="1" ht="14.4" x14ac:dyDescent="0.3">
      <c r="A957" s="4" t="s">
        <v>2447</v>
      </c>
      <c r="B957" s="4">
        <v>50018</v>
      </c>
      <c r="C957" s="4" t="s">
        <v>603</v>
      </c>
      <c r="D957" s="4" t="s">
        <v>627</v>
      </c>
      <c r="E957" s="4" t="s">
        <v>2448</v>
      </c>
      <c r="F957" s="5" t="s">
        <v>550</v>
      </c>
      <c r="G957" s="6">
        <v>25401040</v>
      </c>
      <c r="H957" s="5" t="s">
        <v>842</v>
      </c>
      <c r="I957" s="5" t="s">
        <v>552</v>
      </c>
      <c r="J957" s="9">
        <v>50201040</v>
      </c>
      <c r="K957" s="10" t="s">
        <v>842</v>
      </c>
    </row>
    <row r="958" spans="1:11" customFormat="1" ht="14.4" x14ac:dyDescent="0.3">
      <c r="A958" s="4" t="s">
        <v>2449</v>
      </c>
      <c r="B958" s="4">
        <v>27489</v>
      </c>
      <c r="C958" s="4" t="s">
        <v>1198</v>
      </c>
      <c r="D958" s="4" t="s">
        <v>1199</v>
      </c>
      <c r="E958" s="4" t="s">
        <v>2450</v>
      </c>
      <c r="F958" s="5" t="s">
        <v>550</v>
      </c>
      <c r="G958" s="6">
        <v>25401040</v>
      </c>
      <c r="H958" s="5" t="s">
        <v>842</v>
      </c>
      <c r="I958" s="5" t="s">
        <v>552</v>
      </c>
      <c r="J958" s="9">
        <v>50201040</v>
      </c>
      <c r="K958" s="10" t="s">
        <v>842</v>
      </c>
    </row>
    <row r="959" spans="1:11" customFormat="1" ht="14.4" x14ac:dyDescent="0.3">
      <c r="A959" s="4" t="s">
        <v>2451</v>
      </c>
      <c r="B959" s="4">
        <v>15112</v>
      </c>
      <c r="C959" s="4" t="s">
        <v>897</v>
      </c>
      <c r="D959" s="4" t="s">
        <v>898</v>
      </c>
      <c r="E959" s="4" t="s">
        <v>2452</v>
      </c>
      <c r="F959" s="5" t="s">
        <v>550</v>
      </c>
      <c r="G959" s="6">
        <v>25401040</v>
      </c>
      <c r="H959" s="5" t="s">
        <v>842</v>
      </c>
      <c r="I959" s="5" t="s">
        <v>552</v>
      </c>
      <c r="J959" s="9">
        <v>50201040</v>
      </c>
      <c r="K959" s="10" t="s">
        <v>842</v>
      </c>
    </row>
    <row r="960" spans="1:11" customFormat="1" ht="14.4" x14ac:dyDescent="0.3">
      <c r="A960" s="4" t="s">
        <v>2453</v>
      </c>
      <c r="B960" s="4">
        <v>289803</v>
      </c>
      <c r="C960" s="4" t="s">
        <v>1248</v>
      </c>
      <c r="D960" s="4" t="s">
        <v>1249</v>
      </c>
      <c r="E960" s="4" t="s">
        <v>2454</v>
      </c>
      <c r="F960" s="5" t="s">
        <v>550</v>
      </c>
      <c r="G960" s="6">
        <v>25401040</v>
      </c>
      <c r="H960" s="5" t="s">
        <v>842</v>
      </c>
      <c r="I960" s="5" t="s">
        <v>552</v>
      </c>
      <c r="J960" s="9">
        <v>50201040</v>
      </c>
      <c r="K960" s="10" t="s">
        <v>842</v>
      </c>
    </row>
    <row r="961" spans="1:11" customFormat="1" ht="14.4" x14ac:dyDescent="0.3">
      <c r="A961" s="4" t="s">
        <v>2455</v>
      </c>
      <c r="B961" s="4">
        <v>40326</v>
      </c>
      <c r="C961" s="4" t="s">
        <v>562</v>
      </c>
      <c r="D961" s="4" t="s">
        <v>563</v>
      </c>
      <c r="E961" s="4" t="s">
        <v>2456</v>
      </c>
      <c r="F961" s="5" t="s">
        <v>550</v>
      </c>
      <c r="G961" s="6">
        <v>25401040</v>
      </c>
      <c r="H961" s="5" t="s">
        <v>842</v>
      </c>
      <c r="I961" s="5" t="s">
        <v>552</v>
      </c>
      <c r="J961" s="9">
        <v>50201040</v>
      </c>
      <c r="K961" s="10" t="s">
        <v>842</v>
      </c>
    </row>
    <row r="962" spans="1:11" customFormat="1" ht="14.4" x14ac:dyDescent="0.3">
      <c r="A962" s="4" t="s">
        <v>2457</v>
      </c>
      <c r="B962" s="4">
        <v>30123</v>
      </c>
      <c r="C962" s="4" t="s">
        <v>547</v>
      </c>
      <c r="D962" s="4" t="s">
        <v>548</v>
      </c>
      <c r="E962" s="4" t="s">
        <v>2458</v>
      </c>
      <c r="F962" s="5" t="s">
        <v>550</v>
      </c>
      <c r="G962" s="6">
        <v>25401040</v>
      </c>
      <c r="H962" s="5" t="s">
        <v>842</v>
      </c>
      <c r="I962" s="5" t="s">
        <v>552</v>
      </c>
      <c r="J962" s="9">
        <v>50201040</v>
      </c>
      <c r="K962" s="10" t="s">
        <v>842</v>
      </c>
    </row>
    <row r="963" spans="1:11" customFormat="1" ht="14.4" x14ac:dyDescent="0.3">
      <c r="A963" s="4" t="s">
        <v>2459</v>
      </c>
      <c r="B963" s="4">
        <v>703742</v>
      </c>
      <c r="C963" s="4" t="s">
        <v>621</v>
      </c>
      <c r="D963" s="4" t="s">
        <v>646</v>
      </c>
      <c r="E963" s="4" t="s">
        <v>2460</v>
      </c>
      <c r="F963" s="5" t="s">
        <v>550</v>
      </c>
      <c r="G963" s="6">
        <v>25401040</v>
      </c>
      <c r="H963" s="5" t="s">
        <v>842</v>
      </c>
      <c r="I963" s="5" t="s">
        <v>552</v>
      </c>
      <c r="J963" s="9">
        <v>50201040</v>
      </c>
      <c r="K963" s="10" t="s">
        <v>842</v>
      </c>
    </row>
    <row r="964" spans="1:11" customFormat="1" ht="14.4" x14ac:dyDescent="0.3">
      <c r="A964" s="4" t="s">
        <v>2461</v>
      </c>
      <c r="B964" s="4">
        <v>3422</v>
      </c>
      <c r="C964" s="4" t="s">
        <v>799</v>
      </c>
      <c r="D964" s="4" t="s">
        <v>800</v>
      </c>
      <c r="E964" s="4" t="s">
        <v>2462</v>
      </c>
      <c r="F964" s="5" t="s">
        <v>550</v>
      </c>
      <c r="G964" s="6">
        <v>25401040</v>
      </c>
      <c r="H964" s="5" t="s">
        <v>842</v>
      </c>
      <c r="I964" s="5" t="s">
        <v>552</v>
      </c>
      <c r="J964" s="9">
        <v>50201040</v>
      </c>
      <c r="K964" s="10" t="s">
        <v>842</v>
      </c>
    </row>
    <row r="965" spans="1:11" customFormat="1" ht="14.4" x14ac:dyDescent="0.3">
      <c r="A965" s="4" t="s">
        <v>2463</v>
      </c>
      <c r="B965" s="4">
        <v>24826</v>
      </c>
      <c r="C965" s="4" t="s">
        <v>572</v>
      </c>
      <c r="D965" s="4" t="s">
        <v>600</v>
      </c>
      <c r="E965" s="4" t="s">
        <v>2464</v>
      </c>
      <c r="F965" s="5" t="s">
        <v>550</v>
      </c>
      <c r="G965" s="6">
        <v>25401040</v>
      </c>
      <c r="H965" s="5" t="s">
        <v>842</v>
      </c>
      <c r="I965" s="5" t="s">
        <v>552</v>
      </c>
      <c r="J965" s="9">
        <v>50201040</v>
      </c>
      <c r="K965" s="10" t="s">
        <v>842</v>
      </c>
    </row>
    <row r="966" spans="1:11" customFormat="1" ht="14.4" x14ac:dyDescent="0.3">
      <c r="A966" s="4" t="s">
        <v>2465</v>
      </c>
      <c r="B966" s="4">
        <v>26321</v>
      </c>
      <c r="C966" s="4" t="s">
        <v>554</v>
      </c>
      <c r="D966" s="4" t="s">
        <v>555</v>
      </c>
      <c r="E966" s="4" t="s">
        <v>2466</v>
      </c>
      <c r="F966" s="5" t="s">
        <v>550</v>
      </c>
      <c r="G966" s="6">
        <v>25401040</v>
      </c>
      <c r="H966" s="5" t="s">
        <v>842</v>
      </c>
      <c r="I966" s="5" t="s">
        <v>552</v>
      </c>
      <c r="J966" s="9">
        <v>50201040</v>
      </c>
      <c r="K966" s="10" t="s">
        <v>842</v>
      </c>
    </row>
    <row r="967" spans="1:11" customFormat="1" ht="14.4" x14ac:dyDescent="0.3">
      <c r="A967" s="4" t="s">
        <v>2467</v>
      </c>
      <c r="B967" s="4">
        <v>697772</v>
      </c>
      <c r="C967" s="4" t="s">
        <v>562</v>
      </c>
      <c r="D967" s="4" t="s">
        <v>563</v>
      </c>
      <c r="E967" s="4" t="s">
        <v>2468</v>
      </c>
      <c r="F967" s="5" t="s">
        <v>550</v>
      </c>
      <c r="G967" s="6">
        <v>25401040</v>
      </c>
      <c r="H967" s="5" t="s">
        <v>842</v>
      </c>
      <c r="I967" s="5" t="s">
        <v>552</v>
      </c>
      <c r="J967" s="9">
        <v>50201040</v>
      </c>
      <c r="K967" s="10" t="s">
        <v>842</v>
      </c>
    </row>
    <row r="968" spans="1:11" customFormat="1" ht="14.4" x14ac:dyDescent="0.3">
      <c r="A968" s="4" t="s">
        <v>2469</v>
      </c>
      <c r="B968" s="4">
        <v>11510</v>
      </c>
      <c r="C968" s="4" t="s">
        <v>1280</v>
      </c>
      <c r="D968" s="4" t="s">
        <v>1281</v>
      </c>
      <c r="E968" s="4" t="s">
        <v>2470</v>
      </c>
      <c r="F968" s="5" t="s">
        <v>550</v>
      </c>
      <c r="G968" s="6">
        <v>25401040</v>
      </c>
      <c r="H968" s="5" t="s">
        <v>842</v>
      </c>
      <c r="I968" s="5" t="s">
        <v>552</v>
      </c>
      <c r="J968" s="9">
        <v>50201040</v>
      </c>
      <c r="K968" s="10" t="s">
        <v>842</v>
      </c>
    </row>
    <row r="969" spans="1:11" customFormat="1" ht="14.4" x14ac:dyDescent="0.3">
      <c r="A969" s="4" t="s">
        <v>2471</v>
      </c>
      <c r="B969" s="4">
        <v>40481</v>
      </c>
      <c r="C969" s="4" t="s">
        <v>554</v>
      </c>
      <c r="D969" s="4" t="s">
        <v>555</v>
      </c>
      <c r="E969" s="4" t="s">
        <v>2472</v>
      </c>
      <c r="F969" s="5" t="s">
        <v>550</v>
      </c>
      <c r="G969" s="6">
        <v>25401040</v>
      </c>
      <c r="H969" s="5" t="s">
        <v>842</v>
      </c>
      <c r="I969" s="5" t="s">
        <v>552</v>
      </c>
      <c r="J969" s="9">
        <v>50201040</v>
      </c>
      <c r="K969" s="10" t="s">
        <v>842</v>
      </c>
    </row>
    <row r="970" spans="1:11" customFormat="1" ht="14.4" x14ac:dyDescent="0.3">
      <c r="A970" s="4" t="s">
        <v>2473</v>
      </c>
      <c r="B970" s="4">
        <v>38886</v>
      </c>
      <c r="C970" s="4" t="s">
        <v>572</v>
      </c>
      <c r="D970" s="4" t="s">
        <v>600</v>
      </c>
      <c r="E970" s="4" t="s">
        <v>2474</v>
      </c>
      <c r="F970" s="5" t="s">
        <v>550</v>
      </c>
      <c r="G970" s="6">
        <v>25401040</v>
      </c>
      <c r="H970" s="5" t="s">
        <v>842</v>
      </c>
      <c r="I970" s="5" t="s">
        <v>552</v>
      </c>
      <c r="J970" s="9">
        <v>50201040</v>
      </c>
      <c r="K970" s="10" t="s">
        <v>842</v>
      </c>
    </row>
    <row r="971" spans="1:11" customFormat="1" ht="14.4" x14ac:dyDescent="0.3">
      <c r="A971" s="4" t="s">
        <v>2475</v>
      </c>
      <c r="B971" s="4">
        <v>38955</v>
      </c>
      <c r="C971" s="4" t="s">
        <v>572</v>
      </c>
      <c r="D971" s="4" t="s">
        <v>679</v>
      </c>
      <c r="E971" s="4" t="s">
        <v>2476</v>
      </c>
      <c r="F971" s="5" t="s">
        <v>550</v>
      </c>
      <c r="G971" s="6">
        <v>25401040</v>
      </c>
      <c r="H971" s="5" t="s">
        <v>842</v>
      </c>
      <c r="I971" s="5" t="s">
        <v>552</v>
      </c>
      <c r="J971" s="9">
        <v>50201040</v>
      </c>
      <c r="K971" s="10" t="s">
        <v>842</v>
      </c>
    </row>
    <row r="972" spans="1:11" customFormat="1" ht="14.4" x14ac:dyDescent="0.3">
      <c r="A972" s="4" t="s">
        <v>2477</v>
      </c>
      <c r="B972" s="4">
        <v>17367</v>
      </c>
      <c r="C972" s="4" t="s">
        <v>572</v>
      </c>
      <c r="D972" s="4" t="s">
        <v>679</v>
      </c>
      <c r="E972" s="4" t="s">
        <v>2478</v>
      </c>
      <c r="F972" s="5" t="s">
        <v>550</v>
      </c>
      <c r="G972" s="6">
        <v>25401040</v>
      </c>
      <c r="H972" s="5" t="s">
        <v>842</v>
      </c>
      <c r="I972" s="5" t="s">
        <v>552</v>
      </c>
      <c r="J972" s="9">
        <v>50201040</v>
      </c>
      <c r="K972" s="10" t="s">
        <v>842</v>
      </c>
    </row>
    <row r="973" spans="1:11" customFormat="1" ht="14.4" x14ac:dyDescent="0.3">
      <c r="A973" s="4" t="s">
        <v>2479</v>
      </c>
      <c r="B973" s="4">
        <v>271851</v>
      </c>
      <c r="C973" s="4" t="s">
        <v>572</v>
      </c>
      <c r="D973" s="4" t="s">
        <v>597</v>
      </c>
      <c r="E973" s="4" t="s">
        <v>2480</v>
      </c>
      <c r="F973" s="5" t="s">
        <v>550</v>
      </c>
      <c r="G973" s="6">
        <v>25401040</v>
      </c>
      <c r="H973" s="5" t="s">
        <v>842</v>
      </c>
      <c r="I973" s="5" t="s">
        <v>552</v>
      </c>
      <c r="J973" s="9">
        <v>50201040</v>
      </c>
      <c r="K973" s="10" t="s">
        <v>842</v>
      </c>
    </row>
    <row r="974" spans="1:11" customFormat="1" ht="14.4" x14ac:dyDescent="0.3">
      <c r="A974" s="4" t="s">
        <v>2481</v>
      </c>
      <c r="B974" s="4">
        <v>786156</v>
      </c>
      <c r="C974" s="4" t="s">
        <v>2124</v>
      </c>
      <c r="D974" s="4" t="s">
        <v>597</v>
      </c>
      <c r="E974" s="4" t="s">
        <v>2482</v>
      </c>
      <c r="F974" s="5" t="s">
        <v>550</v>
      </c>
      <c r="G974" s="6">
        <v>25401040</v>
      </c>
      <c r="H974" s="5" t="s">
        <v>842</v>
      </c>
      <c r="I974" s="5" t="s">
        <v>552</v>
      </c>
      <c r="J974" s="9">
        <v>50201040</v>
      </c>
      <c r="K974" s="10" t="s">
        <v>842</v>
      </c>
    </row>
    <row r="975" spans="1:11" customFormat="1" ht="14.4" x14ac:dyDescent="0.3">
      <c r="A975" s="4" t="s">
        <v>2483</v>
      </c>
      <c r="B975" s="4">
        <v>758924</v>
      </c>
      <c r="C975" s="4" t="s">
        <v>572</v>
      </c>
      <c r="D975" s="4" t="s">
        <v>679</v>
      </c>
      <c r="E975" s="4" t="s">
        <v>2484</v>
      </c>
      <c r="F975" s="5" t="s">
        <v>550</v>
      </c>
      <c r="G975" s="6">
        <v>25401040</v>
      </c>
      <c r="H975" s="5" t="s">
        <v>842</v>
      </c>
      <c r="I975" s="5" t="s">
        <v>552</v>
      </c>
      <c r="J975" s="9">
        <v>50201040</v>
      </c>
      <c r="K975" s="10" t="s">
        <v>842</v>
      </c>
    </row>
    <row r="976" spans="1:11" customFormat="1" ht="14.4" x14ac:dyDescent="0.3">
      <c r="A976" s="4" t="s">
        <v>2485</v>
      </c>
      <c r="B976" s="4">
        <v>740750</v>
      </c>
      <c r="C976" s="4" t="s">
        <v>572</v>
      </c>
      <c r="D976" s="4" t="s">
        <v>679</v>
      </c>
      <c r="E976" s="4" t="s">
        <v>2486</v>
      </c>
      <c r="F976" s="5" t="s">
        <v>550</v>
      </c>
      <c r="G976" s="6">
        <v>25401040</v>
      </c>
      <c r="H976" s="5" t="s">
        <v>842</v>
      </c>
      <c r="I976" s="5" t="s">
        <v>552</v>
      </c>
      <c r="J976" s="9">
        <v>50201040</v>
      </c>
      <c r="K976" s="10" t="s">
        <v>842</v>
      </c>
    </row>
    <row r="977" spans="1:11" customFormat="1" ht="14.4" x14ac:dyDescent="0.3">
      <c r="A977" s="4" t="s">
        <v>2487</v>
      </c>
      <c r="B977" s="4">
        <v>267403</v>
      </c>
      <c r="C977" s="4" t="s">
        <v>572</v>
      </c>
      <c r="D977" s="4" t="s">
        <v>679</v>
      </c>
      <c r="E977" s="4" t="s">
        <v>2488</v>
      </c>
      <c r="F977" s="5" t="s">
        <v>550</v>
      </c>
      <c r="G977" s="6">
        <v>25401040</v>
      </c>
      <c r="H977" s="5" t="s">
        <v>842</v>
      </c>
      <c r="I977" s="5" t="s">
        <v>552</v>
      </c>
      <c r="J977" s="9">
        <v>50201040</v>
      </c>
      <c r="K977" s="10" t="s">
        <v>842</v>
      </c>
    </row>
    <row r="978" spans="1:11" customFormat="1" ht="14.4" x14ac:dyDescent="0.3">
      <c r="A978" s="4" t="s">
        <v>2489</v>
      </c>
      <c r="B978" s="4">
        <v>462607</v>
      </c>
      <c r="C978" s="4" t="s">
        <v>572</v>
      </c>
      <c r="D978" s="4" t="s">
        <v>600</v>
      </c>
      <c r="E978" s="4" t="s">
        <v>2490</v>
      </c>
      <c r="F978" s="5" t="s">
        <v>550</v>
      </c>
      <c r="G978" s="6">
        <v>25401040</v>
      </c>
      <c r="H978" s="5" t="s">
        <v>842</v>
      </c>
      <c r="I978" s="5" t="s">
        <v>552</v>
      </c>
      <c r="J978" s="9">
        <v>50201040</v>
      </c>
      <c r="K978" s="10" t="s">
        <v>842</v>
      </c>
    </row>
    <row r="979" spans="1:11" customFormat="1" ht="14.4" x14ac:dyDescent="0.3">
      <c r="A979" s="4" t="s">
        <v>2491</v>
      </c>
      <c r="B979" s="4">
        <v>36975</v>
      </c>
      <c r="C979" s="4" t="s">
        <v>572</v>
      </c>
      <c r="D979" s="4" t="s">
        <v>679</v>
      </c>
      <c r="E979" s="4" t="s">
        <v>2492</v>
      </c>
      <c r="F979" s="5" t="s">
        <v>550</v>
      </c>
      <c r="G979" s="6">
        <v>25401040</v>
      </c>
      <c r="H979" s="5" t="s">
        <v>842</v>
      </c>
      <c r="I979" s="5" t="s">
        <v>552</v>
      </c>
      <c r="J979" s="9">
        <v>50201040</v>
      </c>
      <c r="K979" s="10" t="s">
        <v>842</v>
      </c>
    </row>
    <row r="980" spans="1:11" customFormat="1" ht="14.4" x14ac:dyDescent="0.3">
      <c r="A980" s="4" t="s">
        <v>2493</v>
      </c>
      <c r="B980" s="4">
        <v>689192</v>
      </c>
      <c r="C980" s="4" t="s">
        <v>562</v>
      </c>
      <c r="D980" s="4" t="s">
        <v>563</v>
      </c>
      <c r="E980" s="4" t="s">
        <v>2494</v>
      </c>
      <c r="F980" s="5" t="s">
        <v>550</v>
      </c>
      <c r="G980" s="6">
        <v>25401040</v>
      </c>
      <c r="H980" s="5" t="s">
        <v>842</v>
      </c>
      <c r="I980" s="5" t="s">
        <v>552</v>
      </c>
      <c r="J980" s="9">
        <v>50201040</v>
      </c>
      <c r="K980" s="10" t="s">
        <v>842</v>
      </c>
    </row>
    <row r="981" spans="1:11" customFormat="1" ht="14.4" x14ac:dyDescent="0.3">
      <c r="A981" s="4" t="s">
        <v>2495</v>
      </c>
      <c r="B981" s="4">
        <v>6821</v>
      </c>
      <c r="C981" s="4" t="s">
        <v>596</v>
      </c>
      <c r="D981" s="4" t="s">
        <v>597</v>
      </c>
      <c r="E981" s="4" t="s">
        <v>2496</v>
      </c>
      <c r="F981" s="5" t="s">
        <v>550</v>
      </c>
      <c r="G981" s="6">
        <v>25401040</v>
      </c>
      <c r="H981" s="5" t="s">
        <v>842</v>
      </c>
      <c r="I981" s="5" t="s">
        <v>552</v>
      </c>
      <c r="J981" s="9">
        <v>50201040</v>
      </c>
      <c r="K981" s="10" t="s">
        <v>842</v>
      </c>
    </row>
    <row r="982" spans="1:11" customFormat="1" ht="14.4" x14ac:dyDescent="0.3">
      <c r="A982" s="4" t="s">
        <v>2497</v>
      </c>
      <c r="B982" s="4">
        <v>51334</v>
      </c>
      <c r="C982" s="4" t="s">
        <v>603</v>
      </c>
      <c r="D982" s="4" t="s">
        <v>573</v>
      </c>
      <c r="E982" s="4" t="s">
        <v>2498</v>
      </c>
      <c r="F982" s="5" t="s">
        <v>550</v>
      </c>
      <c r="G982" s="6">
        <v>25401040</v>
      </c>
      <c r="H982" s="5" t="s">
        <v>842</v>
      </c>
      <c r="I982" s="5" t="s">
        <v>552</v>
      </c>
      <c r="J982" s="9">
        <v>50201040</v>
      </c>
      <c r="K982" s="10" t="s">
        <v>842</v>
      </c>
    </row>
    <row r="983" spans="1:11" customFormat="1" ht="14.4" x14ac:dyDescent="0.3">
      <c r="A983" s="4" t="s">
        <v>2499</v>
      </c>
      <c r="B983" s="4">
        <v>9570</v>
      </c>
      <c r="C983" s="4" t="s">
        <v>554</v>
      </c>
      <c r="D983" s="4" t="s">
        <v>555</v>
      </c>
      <c r="E983" s="4" t="s">
        <v>2500</v>
      </c>
      <c r="F983" s="5" t="s">
        <v>550</v>
      </c>
      <c r="G983" s="6">
        <v>25401040</v>
      </c>
      <c r="H983" s="5" t="s">
        <v>842</v>
      </c>
      <c r="I983" s="5" t="s">
        <v>552</v>
      </c>
      <c r="J983" s="9">
        <v>50201040</v>
      </c>
      <c r="K983" s="10" t="s">
        <v>842</v>
      </c>
    </row>
    <row r="984" spans="1:11" customFormat="1" ht="14.4" x14ac:dyDescent="0.3">
      <c r="A984" s="4" t="s">
        <v>2501</v>
      </c>
      <c r="B984" s="4">
        <v>299178</v>
      </c>
      <c r="C984" s="4" t="s">
        <v>655</v>
      </c>
      <c r="D984" s="4" t="s">
        <v>656</v>
      </c>
      <c r="E984" s="4" t="s">
        <v>2502</v>
      </c>
      <c r="F984" s="5" t="s">
        <v>550</v>
      </c>
      <c r="G984" s="6">
        <v>25401040</v>
      </c>
      <c r="H984" s="5" t="s">
        <v>842</v>
      </c>
      <c r="I984" s="5" t="s">
        <v>552</v>
      </c>
      <c r="J984" s="9">
        <v>50201040</v>
      </c>
      <c r="K984" s="10" t="s">
        <v>842</v>
      </c>
    </row>
    <row r="985" spans="1:11" customFormat="1" ht="14.4" x14ac:dyDescent="0.3">
      <c r="A985" s="4" t="s">
        <v>2503</v>
      </c>
      <c r="B985" s="4">
        <v>34580</v>
      </c>
      <c r="C985" s="4" t="s">
        <v>621</v>
      </c>
      <c r="D985" s="4" t="s">
        <v>646</v>
      </c>
      <c r="E985" s="4" t="s">
        <v>2504</v>
      </c>
      <c r="F985" s="5" t="s">
        <v>550</v>
      </c>
      <c r="G985" s="6">
        <v>25401040</v>
      </c>
      <c r="H985" s="5" t="s">
        <v>842</v>
      </c>
      <c r="I985" s="5" t="s">
        <v>552</v>
      </c>
      <c r="J985" s="9">
        <v>50201040</v>
      </c>
      <c r="K985" s="10" t="s">
        <v>842</v>
      </c>
    </row>
    <row r="986" spans="1:11" customFormat="1" ht="14.4" x14ac:dyDescent="0.3">
      <c r="A986" s="4" t="s">
        <v>2505</v>
      </c>
      <c r="B986" s="4">
        <v>682012</v>
      </c>
      <c r="C986" s="4" t="s">
        <v>572</v>
      </c>
      <c r="D986" s="4" t="s">
        <v>679</v>
      </c>
      <c r="E986" s="4" t="s">
        <v>2506</v>
      </c>
      <c r="F986" s="5" t="s">
        <v>550</v>
      </c>
      <c r="G986" s="6">
        <v>25401040</v>
      </c>
      <c r="H986" s="5" t="s">
        <v>842</v>
      </c>
      <c r="I986" s="5" t="s">
        <v>552</v>
      </c>
      <c r="J986" s="9">
        <v>50201040</v>
      </c>
      <c r="K986" s="10" t="s">
        <v>842</v>
      </c>
    </row>
    <row r="987" spans="1:11" customFormat="1" ht="14.4" x14ac:dyDescent="0.3">
      <c r="A987" s="4" t="s">
        <v>2507</v>
      </c>
      <c r="B987" s="4">
        <v>280739</v>
      </c>
      <c r="C987" s="4" t="s">
        <v>562</v>
      </c>
      <c r="D987" s="4" t="s">
        <v>563</v>
      </c>
      <c r="E987" s="4" t="s">
        <v>2508</v>
      </c>
      <c r="F987" s="5" t="s">
        <v>550</v>
      </c>
      <c r="G987" s="6">
        <v>25401040</v>
      </c>
      <c r="H987" s="5" t="s">
        <v>842</v>
      </c>
      <c r="I987" s="5" t="s">
        <v>552</v>
      </c>
      <c r="J987" s="9">
        <v>50201040</v>
      </c>
      <c r="K987" s="10" t="s">
        <v>842</v>
      </c>
    </row>
    <row r="988" spans="1:11" customFormat="1" ht="14.4" x14ac:dyDescent="0.3">
      <c r="A988" s="4" t="s">
        <v>2509</v>
      </c>
      <c r="B988" s="4">
        <v>277019</v>
      </c>
      <c r="C988" s="4" t="s">
        <v>621</v>
      </c>
      <c r="D988" s="4" t="s">
        <v>646</v>
      </c>
      <c r="E988" s="4" t="s">
        <v>2510</v>
      </c>
      <c r="F988" s="5" t="s">
        <v>550</v>
      </c>
      <c r="G988" s="6">
        <v>25401040</v>
      </c>
      <c r="H988" s="5" t="s">
        <v>842</v>
      </c>
      <c r="I988" s="5" t="s">
        <v>552</v>
      </c>
      <c r="J988" s="9">
        <v>50201040</v>
      </c>
      <c r="K988" s="10" t="s">
        <v>842</v>
      </c>
    </row>
    <row r="989" spans="1:11" customFormat="1" ht="14.4" x14ac:dyDescent="0.3">
      <c r="A989" s="4" t="s">
        <v>2511</v>
      </c>
      <c r="B989" s="4">
        <v>64148</v>
      </c>
      <c r="C989" s="4" t="s">
        <v>2512</v>
      </c>
      <c r="D989" s="4" t="s">
        <v>2513</v>
      </c>
      <c r="E989" s="4" t="s">
        <v>2514</v>
      </c>
      <c r="F989" s="5" t="s">
        <v>550</v>
      </c>
      <c r="G989" s="6">
        <v>25401040</v>
      </c>
      <c r="H989" s="5" t="s">
        <v>842</v>
      </c>
      <c r="I989" s="5" t="s">
        <v>552</v>
      </c>
      <c r="J989" s="9">
        <v>50201040</v>
      </c>
      <c r="K989" s="10" t="s">
        <v>842</v>
      </c>
    </row>
    <row r="990" spans="1:11" customFormat="1" ht="14.4" x14ac:dyDescent="0.3">
      <c r="A990" s="4" t="s">
        <v>2515</v>
      </c>
      <c r="B990" s="4">
        <v>26673</v>
      </c>
      <c r="C990" s="4" t="s">
        <v>2516</v>
      </c>
      <c r="D990" s="4" t="s">
        <v>2517</v>
      </c>
      <c r="E990" s="4" t="s">
        <v>2518</v>
      </c>
      <c r="F990" s="5" t="s">
        <v>550</v>
      </c>
      <c r="G990" s="6">
        <v>25401040</v>
      </c>
      <c r="H990" s="5" t="s">
        <v>842</v>
      </c>
      <c r="I990" s="5" t="s">
        <v>552</v>
      </c>
      <c r="J990" s="9">
        <v>50201040</v>
      </c>
      <c r="K990" s="10" t="s">
        <v>842</v>
      </c>
    </row>
    <row r="991" spans="1:11" customFormat="1" ht="14.4" x14ac:dyDescent="0.3">
      <c r="A991" s="4" t="s">
        <v>2519</v>
      </c>
      <c r="B991" s="4">
        <v>46005</v>
      </c>
      <c r="C991" s="4" t="s">
        <v>547</v>
      </c>
      <c r="D991" s="4" t="s">
        <v>548</v>
      </c>
      <c r="E991" s="4" t="s">
        <v>2520</v>
      </c>
      <c r="F991" s="5" t="s">
        <v>550</v>
      </c>
      <c r="G991" s="6">
        <v>25401040</v>
      </c>
      <c r="H991" s="5" t="s">
        <v>842</v>
      </c>
      <c r="I991" s="5" t="s">
        <v>552</v>
      </c>
      <c r="J991" s="9">
        <v>50201040</v>
      </c>
      <c r="K991" s="10" t="s">
        <v>842</v>
      </c>
    </row>
    <row r="992" spans="1:11" customFormat="1" ht="14.4" x14ac:dyDescent="0.3">
      <c r="A992" s="4" t="s">
        <v>2521</v>
      </c>
      <c r="B992" s="4">
        <v>9576</v>
      </c>
      <c r="C992" s="4" t="s">
        <v>554</v>
      </c>
      <c r="D992" s="4" t="s">
        <v>555</v>
      </c>
      <c r="E992" s="4" t="s">
        <v>2522</v>
      </c>
      <c r="F992" s="5" t="s">
        <v>550</v>
      </c>
      <c r="G992" s="6">
        <v>25401040</v>
      </c>
      <c r="H992" s="5" t="s">
        <v>842</v>
      </c>
      <c r="I992" s="5" t="s">
        <v>552</v>
      </c>
      <c r="J992" s="9">
        <v>50201040</v>
      </c>
      <c r="K992" s="10" t="s">
        <v>842</v>
      </c>
    </row>
    <row r="993" spans="1:11" x14ac:dyDescent="0.25">
      <c r="A993" s="4" t="s">
        <v>2523</v>
      </c>
      <c r="B993" s="4">
        <v>572587</v>
      </c>
      <c r="C993" s="4" t="s">
        <v>572</v>
      </c>
      <c r="D993" s="4" t="s">
        <v>597</v>
      </c>
      <c r="E993" s="4" t="s">
        <v>2524</v>
      </c>
      <c r="F993" s="5" t="s">
        <v>550</v>
      </c>
      <c r="G993" s="6">
        <v>25401040</v>
      </c>
      <c r="H993" s="5" t="s">
        <v>842</v>
      </c>
      <c r="I993" s="5" t="s">
        <v>552</v>
      </c>
      <c r="J993" s="9">
        <v>50201040</v>
      </c>
      <c r="K993" s="10" t="s">
        <v>842</v>
      </c>
    </row>
    <row r="994" spans="1:11" customFormat="1" ht="14.4" x14ac:dyDescent="0.3">
      <c r="A994" s="4" t="s">
        <v>2525</v>
      </c>
      <c r="B994" s="4">
        <v>7346</v>
      </c>
      <c r="C994" s="4" t="s">
        <v>582</v>
      </c>
      <c r="D994" s="4" t="s">
        <v>583</v>
      </c>
      <c r="E994" s="4" t="s">
        <v>2526</v>
      </c>
      <c r="F994" s="5" t="s">
        <v>550</v>
      </c>
      <c r="G994" s="6">
        <v>25401040</v>
      </c>
      <c r="H994" s="5" t="s">
        <v>842</v>
      </c>
      <c r="I994" s="5" t="s">
        <v>552</v>
      </c>
      <c r="J994" s="9">
        <v>50201040</v>
      </c>
      <c r="K994" s="10" t="s">
        <v>842</v>
      </c>
    </row>
    <row r="995" spans="1:11" customFormat="1" ht="14.4" x14ac:dyDescent="0.3">
      <c r="A995" s="4" t="s">
        <v>2527</v>
      </c>
      <c r="B995" s="4">
        <v>1009</v>
      </c>
      <c r="C995" s="4" t="s">
        <v>562</v>
      </c>
      <c r="D995" s="4" t="s">
        <v>563</v>
      </c>
      <c r="E995" s="4" t="s">
        <v>2528</v>
      </c>
      <c r="F995" s="5" t="s">
        <v>550</v>
      </c>
      <c r="G995" s="6">
        <v>25401040</v>
      </c>
      <c r="H995" s="5" t="s">
        <v>842</v>
      </c>
      <c r="I995" s="5" t="s">
        <v>552</v>
      </c>
      <c r="J995" s="9">
        <v>50201040</v>
      </c>
      <c r="K995" s="10" t="s">
        <v>842</v>
      </c>
    </row>
    <row r="996" spans="1:11" customFormat="1" ht="14.4" x14ac:dyDescent="0.3">
      <c r="A996" s="4" t="s">
        <v>2529</v>
      </c>
      <c r="B996" s="4">
        <v>354667</v>
      </c>
      <c r="C996" s="4" t="s">
        <v>603</v>
      </c>
      <c r="D996" s="4" t="s">
        <v>627</v>
      </c>
      <c r="E996" s="4" t="s">
        <v>2530</v>
      </c>
      <c r="F996" s="5" t="s">
        <v>550</v>
      </c>
      <c r="G996" s="6">
        <v>25401040</v>
      </c>
      <c r="H996" s="5" t="s">
        <v>842</v>
      </c>
      <c r="I996" s="5" t="s">
        <v>552</v>
      </c>
      <c r="J996" s="9">
        <v>50201040</v>
      </c>
      <c r="K996" s="10" t="s">
        <v>842</v>
      </c>
    </row>
    <row r="997" spans="1:11" x14ac:dyDescent="0.25">
      <c r="A997" s="4" t="s">
        <v>2531</v>
      </c>
      <c r="B997" s="4">
        <v>663</v>
      </c>
      <c r="C997" s="4" t="s">
        <v>611</v>
      </c>
      <c r="D997" s="4" t="s">
        <v>612</v>
      </c>
      <c r="E997" s="4" t="s">
        <v>2532</v>
      </c>
      <c r="F997" s="5" t="s">
        <v>550</v>
      </c>
      <c r="G997" s="6">
        <v>25401040</v>
      </c>
      <c r="H997" s="5" t="s">
        <v>842</v>
      </c>
      <c r="I997" s="5" t="s">
        <v>552</v>
      </c>
      <c r="J997" s="9">
        <v>50201040</v>
      </c>
      <c r="K997" s="10" t="s">
        <v>842</v>
      </c>
    </row>
    <row r="998" spans="1:11" customFormat="1" ht="14.4" x14ac:dyDescent="0.3">
      <c r="A998" s="4" t="s">
        <v>2533</v>
      </c>
      <c r="B998" s="4">
        <v>42375</v>
      </c>
      <c r="C998" s="4" t="s">
        <v>568</v>
      </c>
      <c r="D998" s="4" t="s">
        <v>569</v>
      </c>
      <c r="E998" s="4" t="s">
        <v>2534</v>
      </c>
      <c r="F998" s="5" t="s">
        <v>550</v>
      </c>
      <c r="G998" s="6">
        <v>25401040</v>
      </c>
      <c r="H998" s="5" t="s">
        <v>842</v>
      </c>
      <c r="I998" s="5" t="s">
        <v>552</v>
      </c>
      <c r="J998" s="9">
        <v>50201040</v>
      </c>
      <c r="K998" s="10" t="s">
        <v>842</v>
      </c>
    </row>
    <row r="999" spans="1:11" customFormat="1" ht="14.4" x14ac:dyDescent="0.3">
      <c r="A999" s="4" t="s">
        <v>2535</v>
      </c>
      <c r="B999" s="4">
        <v>45018</v>
      </c>
      <c r="C999" s="4" t="s">
        <v>568</v>
      </c>
      <c r="D999" s="4" t="s">
        <v>569</v>
      </c>
      <c r="E999" s="4" t="s">
        <v>2536</v>
      </c>
      <c r="F999" s="5" t="s">
        <v>550</v>
      </c>
      <c r="G999" s="6">
        <v>25401040</v>
      </c>
      <c r="H999" s="5" t="s">
        <v>842</v>
      </c>
      <c r="I999" s="5" t="s">
        <v>552</v>
      </c>
      <c r="J999" s="9">
        <v>50201040</v>
      </c>
      <c r="K999" s="10" t="s">
        <v>842</v>
      </c>
    </row>
    <row r="1000" spans="1:11" customFormat="1" ht="14.4" x14ac:dyDescent="0.3">
      <c r="A1000" s="4" t="s">
        <v>2537</v>
      </c>
      <c r="B1000" s="11">
        <v>45019</v>
      </c>
      <c r="C1000" s="4" t="s">
        <v>568</v>
      </c>
      <c r="D1000" s="4" t="s">
        <v>569</v>
      </c>
      <c r="E1000" s="4" t="s">
        <v>2538</v>
      </c>
      <c r="F1000" s="5" t="s">
        <v>550</v>
      </c>
      <c r="G1000" s="6">
        <v>25401040</v>
      </c>
      <c r="H1000" s="5" t="s">
        <v>842</v>
      </c>
      <c r="I1000" s="5" t="s">
        <v>552</v>
      </c>
      <c r="J1000" s="9">
        <v>50201040</v>
      </c>
      <c r="K1000" s="10" t="s">
        <v>842</v>
      </c>
    </row>
    <row r="1001" spans="1:11" customFormat="1" ht="14.4" x14ac:dyDescent="0.3">
      <c r="A1001" s="4" t="s">
        <v>2539</v>
      </c>
      <c r="B1001" s="4">
        <v>745973</v>
      </c>
      <c r="C1001" s="4" t="s">
        <v>1695</v>
      </c>
      <c r="D1001" s="4" t="s">
        <v>2540</v>
      </c>
      <c r="E1001" s="4" t="s">
        <v>2541</v>
      </c>
      <c r="F1001" s="5" t="s">
        <v>550</v>
      </c>
      <c r="G1001" s="6">
        <v>25401040</v>
      </c>
      <c r="H1001" s="5" t="s">
        <v>842</v>
      </c>
      <c r="I1001" s="5" t="s">
        <v>552</v>
      </c>
      <c r="J1001" s="9">
        <v>50201040</v>
      </c>
      <c r="K1001" s="10" t="s">
        <v>842</v>
      </c>
    </row>
    <row r="1002" spans="1:11" customFormat="1" ht="14.4" x14ac:dyDescent="0.3">
      <c r="A1002" s="4" t="s">
        <v>2542</v>
      </c>
      <c r="B1002" s="4">
        <v>318641</v>
      </c>
      <c r="C1002" s="4" t="s">
        <v>655</v>
      </c>
      <c r="D1002" s="4" t="s">
        <v>656</v>
      </c>
      <c r="E1002" s="4" t="s">
        <v>2543</v>
      </c>
      <c r="F1002" s="5" t="s">
        <v>550</v>
      </c>
      <c r="G1002" s="6">
        <v>25401040</v>
      </c>
      <c r="H1002" s="5" t="s">
        <v>842</v>
      </c>
      <c r="I1002" s="5" t="s">
        <v>552</v>
      </c>
      <c r="J1002" s="9">
        <v>50201040</v>
      </c>
      <c r="K1002" s="10" t="s">
        <v>842</v>
      </c>
    </row>
    <row r="1003" spans="1:11" customFormat="1" ht="14.4" x14ac:dyDescent="0.3">
      <c r="A1003" s="4" t="s">
        <v>2544</v>
      </c>
      <c r="B1003" s="4">
        <v>1017475</v>
      </c>
      <c r="C1003" s="4" t="s">
        <v>596</v>
      </c>
      <c r="D1003" s="4" t="s">
        <v>597</v>
      </c>
      <c r="E1003" s="4" t="s">
        <v>2545</v>
      </c>
      <c r="F1003" s="5" t="s">
        <v>550</v>
      </c>
      <c r="G1003" s="6">
        <v>25401040</v>
      </c>
      <c r="H1003" s="5" t="s">
        <v>842</v>
      </c>
      <c r="I1003" s="5" t="s">
        <v>552</v>
      </c>
      <c r="J1003" s="9">
        <v>50201040</v>
      </c>
      <c r="K1003" s="10" t="s">
        <v>842</v>
      </c>
    </row>
    <row r="1004" spans="1:11" customFormat="1" ht="14.4" x14ac:dyDescent="0.3">
      <c r="A1004" s="4" t="s">
        <v>2546</v>
      </c>
      <c r="B1004" s="4">
        <v>298908</v>
      </c>
      <c r="C1004" s="4" t="s">
        <v>655</v>
      </c>
      <c r="D1004" s="4" t="s">
        <v>656</v>
      </c>
      <c r="E1004" s="4" t="s">
        <v>2547</v>
      </c>
      <c r="F1004" s="5" t="s">
        <v>550</v>
      </c>
      <c r="G1004" s="6">
        <v>25401040</v>
      </c>
      <c r="H1004" s="5" t="s">
        <v>842</v>
      </c>
      <c r="I1004" s="5" t="s">
        <v>552</v>
      </c>
      <c r="J1004" s="9">
        <v>50201040</v>
      </c>
      <c r="K1004" s="10" t="s">
        <v>842</v>
      </c>
    </row>
    <row r="1005" spans="1:11" customFormat="1" ht="14.4" x14ac:dyDescent="0.3">
      <c r="A1005" s="4" t="s">
        <v>2548</v>
      </c>
      <c r="B1005" s="4">
        <v>38807</v>
      </c>
      <c r="C1005" s="4" t="s">
        <v>572</v>
      </c>
      <c r="D1005" s="4" t="s">
        <v>600</v>
      </c>
      <c r="E1005" s="4" t="s">
        <v>2549</v>
      </c>
      <c r="F1005" s="5" t="s">
        <v>550</v>
      </c>
      <c r="G1005" s="6">
        <v>25401040</v>
      </c>
      <c r="H1005" s="5" t="s">
        <v>842</v>
      </c>
      <c r="I1005" s="5" t="s">
        <v>552</v>
      </c>
      <c r="J1005" s="9">
        <v>50201040</v>
      </c>
      <c r="K1005" s="10" t="s">
        <v>842</v>
      </c>
    </row>
    <row r="1006" spans="1:11" customFormat="1" ht="14.4" x14ac:dyDescent="0.3">
      <c r="A1006" s="4" t="s">
        <v>2550</v>
      </c>
      <c r="B1006" s="4">
        <v>267908</v>
      </c>
      <c r="C1006" s="4" t="s">
        <v>572</v>
      </c>
      <c r="D1006" s="4" t="s">
        <v>600</v>
      </c>
      <c r="E1006" s="4" t="s">
        <v>2551</v>
      </c>
      <c r="F1006" s="5" t="s">
        <v>550</v>
      </c>
      <c r="G1006" s="6">
        <v>25401040</v>
      </c>
      <c r="H1006" s="5" t="s">
        <v>842</v>
      </c>
      <c r="I1006" s="5" t="s">
        <v>552</v>
      </c>
      <c r="J1006" s="9">
        <v>50201040</v>
      </c>
      <c r="K1006" s="10" t="s">
        <v>842</v>
      </c>
    </row>
    <row r="1007" spans="1:11" customFormat="1" ht="14.4" x14ac:dyDescent="0.3">
      <c r="A1007" s="4" t="s">
        <v>2552</v>
      </c>
      <c r="B1007" s="4">
        <v>15047</v>
      </c>
      <c r="C1007" s="4" t="s">
        <v>2102</v>
      </c>
      <c r="D1007" s="4" t="s">
        <v>2103</v>
      </c>
      <c r="E1007" s="4" t="s">
        <v>2553</v>
      </c>
      <c r="F1007" s="5" t="s">
        <v>550</v>
      </c>
      <c r="G1007" s="6">
        <v>25401040</v>
      </c>
      <c r="H1007" s="5" t="s">
        <v>842</v>
      </c>
      <c r="I1007" s="5" t="s">
        <v>552</v>
      </c>
      <c r="J1007" s="9">
        <v>50201040</v>
      </c>
      <c r="K1007" s="10" t="s">
        <v>842</v>
      </c>
    </row>
    <row r="1008" spans="1:11" customFormat="1" ht="14.4" x14ac:dyDescent="0.3">
      <c r="A1008" s="4" t="s">
        <v>2554</v>
      </c>
      <c r="B1008" s="4">
        <v>225901</v>
      </c>
      <c r="C1008" s="4" t="s">
        <v>2102</v>
      </c>
      <c r="D1008" s="4" t="s">
        <v>2103</v>
      </c>
      <c r="E1008" s="4" t="s">
        <v>2555</v>
      </c>
      <c r="F1008" s="5" t="s">
        <v>550</v>
      </c>
      <c r="G1008" s="6">
        <v>25401040</v>
      </c>
      <c r="H1008" s="5" t="s">
        <v>842</v>
      </c>
      <c r="I1008" s="5" t="s">
        <v>552</v>
      </c>
      <c r="J1008" s="9">
        <v>50201040</v>
      </c>
      <c r="K1008" s="10" t="s">
        <v>842</v>
      </c>
    </row>
    <row r="1009" spans="1:11" customFormat="1" ht="14.4" x14ac:dyDescent="0.3">
      <c r="A1009" s="4" t="s">
        <v>2556</v>
      </c>
      <c r="B1009" s="4">
        <v>267492</v>
      </c>
      <c r="C1009" s="4" t="s">
        <v>2102</v>
      </c>
      <c r="D1009" s="4" t="s">
        <v>2103</v>
      </c>
      <c r="E1009" s="4" t="s">
        <v>2557</v>
      </c>
      <c r="F1009" s="5" t="s">
        <v>550</v>
      </c>
      <c r="G1009" s="6">
        <v>25401040</v>
      </c>
      <c r="H1009" s="5" t="s">
        <v>842</v>
      </c>
      <c r="I1009" s="5" t="s">
        <v>552</v>
      </c>
      <c r="J1009" s="9">
        <v>50201040</v>
      </c>
      <c r="K1009" s="10" t="s">
        <v>842</v>
      </c>
    </row>
    <row r="1010" spans="1:11" customFormat="1" ht="14.4" x14ac:dyDescent="0.3">
      <c r="A1010" s="4" t="s">
        <v>2558</v>
      </c>
      <c r="B1010" s="4">
        <v>21456</v>
      </c>
      <c r="C1010" s="4" t="s">
        <v>897</v>
      </c>
      <c r="D1010" s="4" t="s">
        <v>898</v>
      </c>
      <c r="E1010" s="4" t="s">
        <v>2559</v>
      </c>
      <c r="F1010" s="5" t="s">
        <v>550</v>
      </c>
      <c r="G1010" s="6">
        <v>25401040</v>
      </c>
      <c r="H1010" s="5" t="s">
        <v>842</v>
      </c>
      <c r="I1010" s="5" t="s">
        <v>552</v>
      </c>
      <c r="J1010" s="9">
        <v>50201040</v>
      </c>
      <c r="K1010" s="10" t="s">
        <v>842</v>
      </c>
    </row>
    <row r="1011" spans="1:11" customFormat="1" ht="14.4" x14ac:dyDescent="0.3">
      <c r="A1011" s="4" t="s">
        <v>2560</v>
      </c>
      <c r="B1011" s="4">
        <v>32832</v>
      </c>
      <c r="C1011" s="4" t="s">
        <v>562</v>
      </c>
      <c r="D1011" s="4" t="s">
        <v>563</v>
      </c>
      <c r="E1011" s="4" t="s">
        <v>2561</v>
      </c>
      <c r="F1011" s="5" t="s">
        <v>550</v>
      </c>
      <c r="G1011" s="6">
        <v>25401040</v>
      </c>
      <c r="H1011" s="5" t="s">
        <v>842</v>
      </c>
      <c r="I1011" s="5" t="s">
        <v>552</v>
      </c>
      <c r="J1011" s="9">
        <v>50201040</v>
      </c>
      <c r="K1011" s="10" t="s">
        <v>842</v>
      </c>
    </row>
    <row r="1012" spans="1:11" customFormat="1" ht="14.4" x14ac:dyDescent="0.3">
      <c r="A1012" s="4" t="s">
        <v>2562</v>
      </c>
      <c r="B1012" s="4">
        <v>5972</v>
      </c>
      <c r="C1012" s="4" t="s">
        <v>1555</v>
      </c>
      <c r="D1012" s="4" t="s">
        <v>1556</v>
      </c>
      <c r="E1012" s="4" t="s">
        <v>2563</v>
      </c>
      <c r="F1012" s="5" t="s">
        <v>550</v>
      </c>
      <c r="G1012" s="6">
        <v>25401040</v>
      </c>
      <c r="H1012" s="5" t="s">
        <v>842</v>
      </c>
      <c r="I1012" s="5" t="s">
        <v>552</v>
      </c>
      <c r="J1012" s="9">
        <v>50201040</v>
      </c>
      <c r="K1012" s="10" t="s">
        <v>842</v>
      </c>
    </row>
    <row r="1013" spans="1:11" customFormat="1" ht="14.4" x14ac:dyDescent="0.3">
      <c r="A1013" s="4" t="s">
        <v>2564</v>
      </c>
      <c r="B1013" s="4">
        <v>298553</v>
      </c>
      <c r="C1013" s="4" t="s">
        <v>655</v>
      </c>
      <c r="D1013" s="4" t="s">
        <v>656</v>
      </c>
      <c r="E1013" s="4" t="s">
        <v>2565</v>
      </c>
      <c r="F1013" s="5" t="s">
        <v>550</v>
      </c>
      <c r="G1013" s="6">
        <v>25401040</v>
      </c>
      <c r="H1013" s="5" t="s">
        <v>842</v>
      </c>
      <c r="I1013" s="5" t="s">
        <v>552</v>
      </c>
      <c r="J1013" s="9">
        <v>50201040</v>
      </c>
      <c r="K1013" s="10" t="s">
        <v>842</v>
      </c>
    </row>
    <row r="1014" spans="1:11" customFormat="1" ht="14.4" x14ac:dyDescent="0.3">
      <c r="A1014" s="4" t="s">
        <v>2566</v>
      </c>
      <c r="B1014" s="4">
        <v>281856</v>
      </c>
      <c r="C1014" s="4" t="s">
        <v>572</v>
      </c>
      <c r="D1014" s="4" t="s">
        <v>679</v>
      </c>
      <c r="E1014" s="4" t="s">
        <v>2567</v>
      </c>
      <c r="F1014" s="5" t="s">
        <v>550</v>
      </c>
      <c r="G1014" s="6">
        <v>25401040</v>
      </c>
      <c r="H1014" s="5" t="s">
        <v>842</v>
      </c>
      <c r="I1014" s="5" t="s">
        <v>552</v>
      </c>
      <c r="J1014" s="9">
        <v>50201040</v>
      </c>
      <c r="K1014" s="10" t="s">
        <v>842</v>
      </c>
    </row>
    <row r="1015" spans="1:11" customFormat="1" ht="14.4" x14ac:dyDescent="0.3">
      <c r="A1015" s="4" t="s">
        <v>2568</v>
      </c>
      <c r="B1015" s="4">
        <v>8865</v>
      </c>
      <c r="C1015" s="4" t="s">
        <v>603</v>
      </c>
      <c r="D1015" s="4" t="s">
        <v>627</v>
      </c>
      <c r="E1015" s="4" t="s">
        <v>2569</v>
      </c>
      <c r="F1015" s="5" t="s">
        <v>550</v>
      </c>
      <c r="G1015" s="6">
        <v>25401040</v>
      </c>
      <c r="H1015" s="5" t="s">
        <v>842</v>
      </c>
      <c r="I1015" s="5" t="s">
        <v>552</v>
      </c>
      <c r="J1015" s="9">
        <v>50201040</v>
      </c>
      <c r="K1015" s="10" t="s">
        <v>842</v>
      </c>
    </row>
    <row r="1016" spans="1:11" customFormat="1" ht="14.4" x14ac:dyDescent="0.3">
      <c r="A1016" s="4" t="s">
        <v>2570</v>
      </c>
      <c r="B1016" s="11">
        <v>225144</v>
      </c>
      <c r="C1016" s="4" t="s">
        <v>603</v>
      </c>
      <c r="D1016" s="4" t="s">
        <v>627</v>
      </c>
      <c r="E1016" s="4" t="s">
        <v>2571</v>
      </c>
      <c r="F1016" s="5" t="s">
        <v>550</v>
      </c>
      <c r="G1016" s="6">
        <v>25401040</v>
      </c>
      <c r="H1016" s="5" t="s">
        <v>842</v>
      </c>
      <c r="I1016" s="5" t="s">
        <v>552</v>
      </c>
      <c r="J1016" s="9">
        <v>50201040</v>
      </c>
      <c r="K1016" s="10" t="s">
        <v>842</v>
      </c>
    </row>
    <row r="1017" spans="1:11" customFormat="1" ht="14.4" x14ac:dyDescent="0.3">
      <c r="A1017" s="4" t="s">
        <v>2572</v>
      </c>
      <c r="B1017" s="4">
        <v>7261</v>
      </c>
      <c r="C1017" s="4" t="s">
        <v>554</v>
      </c>
      <c r="D1017" s="4" t="s">
        <v>555</v>
      </c>
      <c r="E1017" s="4" t="s">
        <v>2573</v>
      </c>
      <c r="F1017" s="5" t="s">
        <v>550</v>
      </c>
      <c r="G1017" s="6">
        <v>25401040</v>
      </c>
      <c r="H1017" s="5" t="s">
        <v>842</v>
      </c>
      <c r="I1017" s="5" t="s">
        <v>552</v>
      </c>
      <c r="J1017" s="9">
        <v>50201040</v>
      </c>
      <c r="K1017" s="10" t="s">
        <v>842</v>
      </c>
    </row>
    <row r="1018" spans="1:11" customFormat="1" ht="14.4" x14ac:dyDescent="0.3">
      <c r="A1018" s="4" t="s">
        <v>2574</v>
      </c>
      <c r="B1018" s="4">
        <v>40336</v>
      </c>
      <c r="C1018" s="4" t="s">
        <v>562</v>
      </c>
      <c r="D1018" s="4" t="s">
        <v>563</v>
      </c>
      <c r="E1018" s="4" t="s">
        <v>2575</v>
      </c>
      <c r="F1018" s="5" t="s">
        <v>550</v>
      </c>
      <c r="G1018" s="6">
        <v>25401040</v>
      </c>
      <c r="H1018" s="5" t="s">
        <v>842</v>
      </c>
      <c r="I1018" s="5" t="s">
        <v>552</v>
      </c>
      <c r="J1018" s="9">
        <v>50201040</v>
      </c>
      <c r="K1018" s="10" t="s">
        <v>842</v>
      </c>
    </row>
    <row r="1019" spans="1:11" customFormat="1" ht="14.4" x14ac:dyDescent="0.3">
      <c r="A1019" s="4" t="s">
        <v>2576</v>
      </c>
      <c r="B1019" s="4">
        <v>396</v>
      </c>
      <c r="C1019" s="4" t="s">
        <v>547</v>
      </c>
      <c r="D1019" s="4" t="s">
        <v>548</v>
      </c>
      <c r="E1019" s="4" t="s">
        <v>2577</v>
      </c>
      <c r="F1019" s="5" t="s">
        <v>550</v>
      </c>
      <c r="G1019" s="6">
        <v>25401040</v>
      </c>
      <c r="H1019" s="5" t="s">
        <v>842</v>
      </c>
      <c r="I1019" s="5" t="s">
        <v>552</v>
      </c>
      <c r="J1019" s="9">
        <v>50201040</v>
      </c>
      <c r="K1019" s="10" t="s">
        <v>842</v>
      </c>
    </row>
    <row r="1020" spans="1:11" customFormat="1" ht="14.4" x14ac:dyDescent="0.3">
      <c r="A1020" s="4" t="s">
        <v>2578</v>
      </c>
      <c r="B1020" s="4">
        <v>3937</v>
      </c>
      <c r="C1020" s="4" t="s">
        <v>603</v>
      </c>
      <c r="D1020" s="4" t="s">
        <v>627</v>
      </c>
      <c r="E1020" s="4" t="s">
        <v>2579</v>
      </c>
      <c r="F1020" s="5" t="s">
        <v>550</v>
      </c>
      <c r="G1020" s="6">
        <v>25401040</v>
      </c>
      <c r="H1020" s="5" t="s">
        <v>842</v>
      </c>
      <c r="I1020" s="5" t="s">
        <v>552</v>
      </c>
      <c r="J1020" s="9">
        <v>50201040</v>
      </c>
      <c r="K1020" s="10" t="s">
        <v>842</v>
      </c>
    </row>
    <row r="1021" spans="1:11" customFormat="1" ht="14.4" x14ac:dyDescent="0.3">
      <c r="A1021" s="4" t="s">
        <v>2580</v>
      </c>
      <c r="B1021" s="4">
        <v>208803</v>
      </c>
      <c r="C1021" s="4" t="s">
        <v>568</v>
      </c>
      <c r="D1021" s="4" t="s">
        <v>608</v>
      </c>
      <c r="E1021" s="4" t="s">
        <v>2581</v>
      </c>
      <c r="F1021" s="5" t="s">
        <v>550</v>
      </c>
      <c r="G1021" s="6">
        <v>25401040</v>
      </c>
      <c r="H1021" s="5" t="s">
        <v>842</v>
      </c>
      <c r="I1021" s="5" t="s">
        <v>552</v>
      </c>
      <c r="J1021" s="9">
        <v>50201040</v>
      </c>
      <c r="K1021" s="10" t="s">
        <v>842</v>
      </c>
    </row>
    <row r="1022" spans="1:11" customFormat="1" ht="14.4" x14ac:dyDescent="0.3">
      <c r="A1022" s="4" t="s">
        <v>2582</v>
      </c>
      <c r="B1022" s="4">
        <v>8869</v>
      </c>
      <c r="C1022" s="4" t="s">
        <v>603</v>
      </c>
      <c r="D1022" s="4" t="s">
        <v>710</v>
      </c>
      <c r="E1022" s="4" t="s">
        <v>2583</v>
      </c>
      <c r="F1022" s="5" t="s">
        <v>550</v>
      </c>
      <c r="G1022" s="6">
        <v>25401040</v>
      </c>
      <c r="H1022" s="5" t="s">
        <v>842</v>
      </c>
      <c r="I1022" s="5" t="s">
        <v>552</v>
      </c>
      <c r="J1022" s="9">
        <v>50201040</v>
      </c>
      <c r="K1022" s="10" t="s">
        <v>842</v>
      </c>
    </row>
    <row r="1023" spans="1:11" customFormat="1" ht="14.4" x14ac:dyDescent="0.3">
      <c r="A1023" s="4" t="s">
        <v>2584</v>
      </c>
      <c r="B1023" s="4">
        <v>760010</v>
      </c>
      <c r="C1023" s="4" t="s">
        <v>596</v>
      </c>
      <c r="D1023" s="4" t="s">
        <v>593</v>
      </c>
      <c r="E1023" s="4" t="s">
        <v>2585</v>
      </c>
      <c r="F1023" s="5" t="s">
        <v>550</v>
      </c>
      <c r="G1023" s="6">
        <v>25401040</v>
      </c>
      <c r="H1023" s="5" t="s">
        <v>842</v>
      </c>
      <c r="I1023" s="5" t="s">
        <v>552</v>
      </c>
      <c r="J1023" s="9">
        <v>50201040</v>
      </c>
      <c r="K1023" s="10" t="s">
        <v>842</v>
      </c>
    </row>
    <row r="1024" spans="1:11" customFormat="1" ht="14.4" x14ac:dyDescent="0.3">
      <c r="A1024" s="4" t="s">
        <v>2586</v>
      </c>
      <c r="B1024" s="4">
        <v>4716</v>
      </c>
      <c r="C1024" s="4" t="s">
        <v>603</v>
      </c>
      <c r="D1024" s="4" t="s">
        <v>627</v>
      </c>
      <c r="E1024" s="4" t="s">
        <v>2587</v>
      </c>
      <c r="F1024" s="5" t="s">
        <v>550</v>
      </c>
      <c r="G1024" s="6">
        <v>25401040</v>
      </c>
      <c r="H1024" s="5" t="s">
        <v>842</v>
      </c>
      <c r="I1024" s="5" t="s">
        <v>552</v>
      </c>
      <c r="J1024" s="9">
        <v>50201040</v>
      </c>
      <c r="K1024" s="10" t="s">
        <v>842</v>
      </c>
    </row>
    <row r="1025" spans="1:11" customFormat="1" ht="14.4" x14ac:dyDescent="0.3">
      <c r="A1025" s="4" t="s">
        <v>2588</v>
      </c>
      <c r="B1025" s="4">
        <v>5818</v>
      </c>
      <c r="C1025" s="4" t="s">
        <v>611</v>
      </c>
      <c r="D1025" s="4" t="s">
        <v>612</v>
      </c>
      <c r="E1025" s="4" t="s">
        <v>2589</v>
      </c>
      <c r="F1025" s="5" t="s">
        <v>550</v>
      </c>
      <c r="G1025" s="6">
        <v>25401040</v>
      </c>
      <c r="H1025" s="5" t="s">
        <v>842</v>
      </c>
      <c r="I1025" s="5" t="s">
        <v>552</v>
      </c>
      <c r="J1025" s="9">
        <v>50201040</v>
      </c>
      <c r="K1025" s="10" t="s">
        <v>842</v>
      </c>
    </row>
    <row r="1026" spans="1:11" customFormat="1" ht="14.4" x14ac:dyDescent="0.3">
      <c r="A1026" s="4" t="s">
        <v>2590</v>
      </c>
      <c r="B1026" s="4">
        <v>299151</v>
      </c>
      <c r="C1026" s="4" t="s">
        <v>655</v>
      </c>
      <c r="D1026" s="4" t="s">
        <v>656</v>
      </c>
      <c r="E1026" s="4" t="s">
        <v>2591</v>
      </c>
      <c r="F1026" s="5" t="s">
        <v>550</v>
      </c>
      <c r="G1026" s="6">
        <v>25401040</v>
      </c>
      <c r="H1026" s="5" t="s">
        <v>842</v>
      </c>
      <c r="I1026" s="5" t="s">
        <v>552</v>
      </c>
      <c r="J1026" s="9">
        <v>50201040</v>
      </c>
      <c r="K1026" s="10" t="s">
        <v>842</v>
      </c>
    </row>
    <row r="1027" spans="1:11" customFormat="1" ht="14.4" x14ac:dyDescent="0.3">
      <c r="A1027" s="4" t="s">
        <v>2592</v>
      </c>
      <c r="B1027" s="4">
        <v>200712</v>
      </c>
      <c r="C1027" s="4" t="s">
        <v>765</v>
      </c>
      <c r="D1027" s="4" t="s">
        <v>766</v>
      </c>
      <c r="E1027" s="4" t="s">
        <v>2593</v>
      </c>
      <c r="F1027" s="5" t="s">
        <v>550</v>
      </c>
      <c r="G1027" s="6">
        <v>25401040</v>
      </c>
      <c r="H1027" s="5" t="s">
        <v>842</v>
      </c>
      <c r="I1027" s="5" t="s">
        <v>552</v>
      </c>
      <c r="J1027" s="9">
        <v>50201040</v>
      </c>
      <c r="K1027" s="10" t="s">
        <v>842</v>
      </c>
    </row>
    <row r="1028" spans="1:11" customFormat="1" ht="14.4" x14ac:dyDescent="0.3">
      <c r="A1028" s="4" t="s">
        <v>2594</v>
      </c>
      <c r="B1028" s="4">
        <v>224903</v>
      </c>
      <c r="C1028" s="4" t="s">
        <v>586</v>
      </c>
      <c r="D1028" s="4" t="s">
        <v>587</v>
      </c>
      <c r="E1028" s="4" t="s">
        <v>2593</v>
      </c>
      <c r="F1028" s="5" t="s">
        <v>550</v>
      </c>
      <c r="G1028" s="6">
        <v>25401040</v>
      </c>
      <c r="H1028" s="5" t="s">
        <v>842</v>
      </c>
      <c r="I1028" s="5" t="s">
        <v>552</v>
      </c>
      <c r="J1028" s="9">
        <v>50201040</v>
      </c>
      <c r="K1028" s="10" t="s">
        <v>842</v>
      </c>
    </row>
    <row r="1029" spans="1:11" customFormat="1" ht="14.4" x14ac:dyDescent="0.3">
      <c r="A1029" s="4" t="s">
        <v>2595</v>
      </c>
      <c r="B1029" s="4">
        <v>298701</v>
      </c>
      <c r="C1029" s="4" t="s">
        <v>655</v>
      </c>
      <c r="D1029" s="4" t="s">
        <v>656</v>
      </c>
      <c r="E1029" s="4" t="s">
        <v>2596</v>
      </c>
      <c r="F1029" s="5" t="s">
        <v>550</v>
      </c>
      <c r="G1029" s="6">
        <v>25401040</v>
      </c>
      <c r="H1029" s="5" t="s">
        <v>842</v>
      </c>
      <c r="I1029" s="5" t="s">
        <v>552</v>
      </c>
      <c r="J1029" s="9">
        <v>50201040</v>
      </c>
      <c r="K1029" s="10" t="s">
        <v>842</v>
      </c>
    </row>
    <row r="1030" spans="1:11" customFormat="1" ht="14.4" x14ac:dyDescent="0.3">
      <c r="A1030" s="4" t="s">
        <v>2597</v>
      </c>
      <c r="B1030" s="4">
        <v>346384</v>
      </c>
      <c r="C1030" s="4" t="s">
        <v>603</v>
      </c>
      <c r="D1030" s="4" t="s">
        <v>627</v>
      </c>
      <c r="E1030" s="4" t="s">
        <v>2598</v>
      </c>
      <c r="F1030" s="5" t="s">
        <v>550</v>
      </c>
      <c r="G1030" s="6">
        <v>25401040</v>
      </c>
      <c r="H1030" s="5" t="s">
        <v>842</v>
      </c>
      <c r="I1030" s="5" t="s">
        <v>552</v>
      </c>
      <c r="J1030" s="9">
        <v>50201040</v>
      </c>
      <c r="K1030" s="10" t="s">
        <v>842</v>
      </c>
    </row>
    <row r="1031" spans="1:11" customFormat="1" ht="14.4" x14ac:dyDescent="0.3">
      <c r="A1031" s="4" t="s">
        <v>2599</v>
      </c>
      <c r="B1031" s="4">
        <v>748462</v>
      </c>
      <c r="C1031" s="4" t="s">
        <v>2600</v>
      </c>
      <c r="D1031" s="4" t="s">
        <v>2601</v>
      </c>
      <c r="E1031" s="4" t="s">
        <v>2602</v>
      </c>
      <c r="F1031" s="5" t="s">
        <v>550</v>
      </c>
      <c r="G1031" s="6">
        <v>25401040</v>
      </c>
      <c r="H1031" s="5" t="s">
        <v>842</v>
      </c>
      <c r="I1031" s="5" t="s">
        <v>552</v>
      </c>
      <c r="J1031" s="9">
        <v>50201040</v>
      </c>
      <c r="K1031" s="10" t="s">
        <v>842</v>
      </c>
    </row>
    <row r="1032" spans="1:11" customFormat="1" ht="14.4" x14ac:dyDescent="0.3">
      <c r="A1032" s="4" t="s">
        <v>2603</v>
      </c>
      <c r="B1032" s="4">
        <v>5229</v>
      </c>
      <c r="C1032" s="4" t="s">
        <v>603</v>
      </c>
      <c r="D1032" s="4" t="s">
        <v>627</v>
      </c>
      <c r="E1032" s="4" t="s">
        <v>2604</v>
      </c>
      <c r="F1032" s="5" t="s">
        <v>550</v>
      </c>
      <c r="G1032" s="6">
        <v>25401040</v>
      </c>
      <c r="H1032" s="5" t="s">
        <v>842</v>
      </c>
      <c r="I1032" s="5" t="s">
        <v>552</v>
      </c>
      <c r="J1032" s="9">
        <v>50201040</v>
      </c>
      <c r="K1032" s="10" t="s">
        <v>842</v>
      </c>
    </row>
    <row r="1033" spans="1:11" customFormat="1" ht="14.4" x14ac:dyDescent="0.3">
      <c r="A1033" s="4" t="s">
        <v>2605</v>
      </c>
      <c r="B1033" s="4">
        <v>324501</v>
      </c>
      <c r="C1033" s="4" t="s">
        <v>603</v>
      </c>
      <c r="D1033" s="4" t="s">
        <v>583</v>
      </c>
      <c r="E1033" s="4" t="s">
        <v>2606</v>
      </c>
      <c r="F1033" s="5" t="s">
        <v>550</v>
      </c>
      <c r="G1033" s="6">
        <v>25401040</v>
      </c>
      <c r="H1033" s="5" t="s">
        <v>842</v>
      </c>
      <c r="I1033" s="5" t="s">
        <v>552</v>
      </c>
      <c r="J1033" s="9">
        <v>50201040</v>
      </c>
      <c r="K1033" s="10" t="s">
        <v>842</v>
      </c>
    </row>
    <row r="1034" spans="1:11" customFormat="1" ht="14.4" x14ac:dyDescent="0.3">
      <c r="A1034" s="4" t="s">
        <v>2607</v>
      </c>
      <c r="B1034" s="11">
        <v>307551</v>
      </c>
      <c r="C1034" s="4" t="s">
        <v>603</v>
      </c>
      <c r="D1034" s="4" t="s">
        <v>573</v>
      </c>
      <c r="E1034" s="11" t="s">
        <v>2608</v>
      </c>
      <c r="F1034" s="5" t="s">
        <v>550</v>
      </c>
      <c r="G1034" s="6">
        <v>25401040</v>
      </c>
      <c r="H1034" s="5" t="s">
        <v>842</v>
      </c>
      <c r="I1034" s="5" t="s">
        <v>552</v>
      </c>
      <c r="J1034" s="9">
        <v>50201040</v>
      </c>
      <c r="K1034" s="10" t="s">
        <v>842</v>
      </c>
    </row>
    <row r="1035" spans="1:11" customFormat="1" ht="14.4" x14ac:dyDescent="0.3">
      <c r="A1035" s="4" t="s">
        <v>2609</v>
      </c>
      <c r="B1035" s="11">
        <v>569797</v>
      </c>
      <c r="C1035" s="4" t="s">
        <v>603</v>
      </c>
      <c r="D1035" s="4" t="s">
        <v>573</v>
      </c>
      <c r="E1035" s="11" t="s">
        <v>2606</v>
      </c>
      <c r="F1035" s="5" t="s">
        <v>550</v>
      </c>
      <c r="G1035" s="6">
        <v>25401040</v>
      </c>
      <c r="H1035" s="5" t="s">
        <v>842</v>
      </c>
      <c r="I1035" s="5" t="s">
        <v>552</v>
      </c>
      <c r="J1035" s="9">
        <v>50201040</v>
      </c>
      <c r="K1035" s="10" t="s">
        <v>842</v>
      </c>
    </row>
    <row r="1036" spans="1:11" customFormat="1" ht="14.4" x14ac:dyDescent="0.3">
      <c r="A1036" s="4" t="s">
        <v>2610</v>
      </c>
      <c r="B1036" s="4">
        <v>21542</v>
      </c>
      <c r="C1036" s="4" t="s">
        <v>596</v>
      </c>
      <c r="D1036" s="4" t="s">
        <v>597</v>
      </c>
      <c r="E1036" s="4" t="s">
        <v>2611</v>
      </c>
      <c r="F1036" s="5" t="s">
        <v>550</v>
      </c>
      <c r="G1036" s="6">
        <v>25401040</v>
      </c>
      <c r="H1036" s="5" t="s">
        <v>842</v>
      </c>
      <c r="I1036" s="5" t="s">
        <v>552</v>
      </c>
      <c r="J1036" s="9">
        <v>50201040</v>
      </c>
      <c r="K1036" s="10" t="s">
        <v>842</v>
      </c>
    </row>
    <row r="1037" spans="1:11" customFormat="1" ht="14.4" x14ac:dyDescent="0.3">
      <c r="A1037" s="4" t="s">
        <v>2612</v>
      </c>
      <c r="B1037" s="4">
        <v>64572</v>
      </c>
      <c r="C1037" s="4" t="s">
        <v>572</v>
      </c>
      <c r="D1037" s="4" t="s">
        <v>679</v>
      </c>
      <c r="E1037" s="4" t="s">
        <v>2613</v>
      </c>
      <c r="F1037" s="5" t="s">
        <v>550</v>
      </c>
      <c r="G1037" s="6">
        <v>25401040</v>
      </c>
      <c r="H1037" s="5" t="s">
        <v>842</v>
      </c>
      <c r="I1037" s="5" t="s">
        <v>552</v>
      </c>
      <c r="J1037" s="9">
        <v>50201040</v>
      </c>
      <c r="K1037" s="10" t="s">
        <v>842</v>
      </c>
    </row>
    <row r="1038" spans="1:11" customFormat="1" ht="14.4" x14ac:dyDescent="0.3">
      <c r="A1038" s="4" t="s">
        <v>2614</v>
      </c>
      <c r="B1038" s="4">
        <v>703067</v>
      </c>
      <c r="C1038" s="4" t="s">
        <v>757</v>
      </c>
      <c r="D1038" s="4" t="s">
        <v>758</v>
      </c>
      <c r="E1038" s="4" t="s">
        <v>2615</v>
      </c>
      <c r="F1038" s="5" t="s">
        <v>550</v>
      </c>
      <c r="G1038" s="6">
        <v>25401040</v>
      </c>
      <c r="H1038" s="5" t="s">
        <v>842</v>
      </c>
      <c r="I1038" s="5" t="s">
        <v>552</v>
      </c>
      <c r="J1038" s="9">
        <v>50201040</v>
      </c>
      <c r="K1038" s="10" t="s">
        <v>842</v>
      </c>
    </row>
    <row r="1039" spans="1:11" customFormat="1" ht="14.4" x14ac:dyDescent="0.3">
      <c r="A1039" s="4" t="s">
        <v>2616</v>
      </c>
      <c r="B1039" s="4">
        <v>42745</v>
      </c>
      <c r="C1039" s="4" t="s">
        <v>596</v>
      </c>
      <c r="D1039" s="4" t="s">
        <v>597</v>
      </c>
      <c r="E1039" s="4" t="s">
        <v>2617</v>
      </c>
      <c r="F1039" s="5" t="s">
        <v>550</v>
      </c>
      <c r="G1039" s="6">
        <v>25401040</v>
      </c>
      <c r="H1039" s="5" t="s">
        <v>842</v>
      </c>
      <c r="I1039" s="5" t="s">
        <v>552</v>
      </c>
      <c r="J1039" s="9">
        <v>50201040</v>
      </c>
      <c r="K1039" s="10" t="s">
        <v>842</v>
      </c>
    </row>
    <row r="1040" spans="1:11" customFormat="1" ht="14.4" x14ac:dyDescent="0.3">
      <c r="A1040" s="4" t="s">
        <v>2618</v>
      </c>
      <c r="B1040" s="4">
        <v>6832</v>
      </c>
      <c r="C1040" s="4" t="s">
        <v>596</v>
      </c>
      <c r="D1040" s="4" t="s">
        <v>597</v>
      </c>
      <c r="E1040" s="4" t="s">
        <v>2619</v>
      </c>
      <c r="F1040" s="5" t="s">
        <v>550</v>
      </c>
      <c r="G1040" s="6">
        <v>25401040</v>
      </c>
      <c r="H1040" s="5" t="s">
        <v>842</v>
      </c>
      <c r="I1040" s="5" t="s">
        <v>552</v>
      </c>
      <c r="J1040" s="9">
        <v>50201040</v>
      </c>
      <c r="K1040" s="10" t="s">
        <v>842</v>
      </c>
    </row>
    <row r="1041" spans="1:11" x14ac:dyDescent="0.25">
      <c r="A1041" s="4" t="s">
        <v>2620</v>
      </c>
      <c r="B1041" s="4">
        <v>2928</v>
      </c>
      <c r="C1041" s="4" t="s">
        <v>554</v>
      </c>
      <c r="D1041" s="4" t="s">
        <v>555</v>
      </c>
      <c r="E1041" s="4" t="s">
        <v>2621</v>
      </c>
      <c r="F1041" s="5" t="s">
        <v>550</v>
      </c>
      <c r="G1041" s="6">
        <v>25401040</v>
      </c>
      <c r="H1041" s="5" t="s">
        <v>842</v>
      </c>
      <c r="I1041" s="5" t="s">
        <v>552</v>
      </c>
      <c r="J1041" s="9">
        <v>50201040</v>
      </c>
      <c r="K1041" s="10" t="s">
        <v>842</v>
      </c>
    </row>
    <row r="1042" spans="1:11" x14ac:dyDescent="0.25">
      <c r="A1042" s="4" t="s">
        <v>2622</v>
      </c>
      <c r="B1042" s="4">
        <v>294840</v>
      </c>
      <c r="C1042" s="4" t="s">
        <v>572</v>
      </c>
      <c r="D1042" s="4" t="s">
        <v>679</v>
      </c>
      <c r="E1042" s="4" t="s">
        <v>2623</v>
      </c>
      <c r="F1042" s="5" t="s">
        <v>550</v>
      </c>
      <c r="G1042" s="6">
        <v>25401040</v>
      </c>
      <c r="H1042" s="5" t="s">
        <v>842</v>
      </c>
      <c r="I1042" s="5" t="s">
        <v>552</v>
      </c>
      <c r="J1042" s="9">
        <v>50201040</v>
      </c>
      <c r="K1042" s="10" t="s">
        <v>842</v>
      </c>
    </row>
    <row r="1043" spans="1:11" x14ac:dyDescent="0.25">
      <c r="A1043" s="4" t="s">
        <v>2624</v>
      </c>
      <c r="B1043" s="4">
        <v>524807</v>
      </c>
      <c r="C1043" s="4" t="s">
        <v>568</v>
      </c>
      <c r="D1043" s="4" t="s">
        <v>569</v>
      </c>
      <c r="E1043" s="4" t="s">
        <v>2625</v>
      </c>
      <c r="F1043" s="5" t="s">
        <v>550</v>
      </c>
      <c r="G1043" s="6">
        <v>25401040</v>
      </c>
      <c r="H1043" s="5" t="s">
        <v>842</v>
      </c>
      <c r="I1043" s="5" t="s">
        <v>552</v>
      </c>
      <c r="J1043" s="9">
        <v>50201040</v>
      </c>
      <c r="K1043" s="10" t="s">
        <v>842</v>
      </c>
    </row>
    <row r="1044" spans="1:11" customFormat="1" ht="14.4" x14ac:dyDescent="0.3">
      <c r="A1044" s="4" t="s">
        <v>2626</v>
      </c>
      <c r="B1044" s="11">
        <v>459177</v>
      </c>
      <c r="C1044" s="4" t="s">
        <v>568</v>
      </c>
      <c r="D1044" s="4" t="s">
        <v>569</v>
      </c>
      <c r="E1044" s="4" t="s">
        <v>2627</v>
      </c>
      <c r="F1044" s="5" t="s">
        <v>550</v>
      </c>
      <c r="G1044" s="6">
        <v>25401040</v>
      </c>
      <c r="H1044" s="5" t="s">
        <v>842</v>
      </c>
      <c r="I1044" s="5" t="s">
        <v>552</v>
      </c>
      <c r="J1044" s="9">
        <v>50201040</v>
      </c>
      <c r="K1044" s="10" t="s">
        <v>842</v>
      </c>
    </row>
    <row r="1045" spans="1:11" customFormat="1" ht="14.4" x14ac:dyDescent="0.3">
      <c r="A1045" s="4" t="s">
        <v>2628</v>
      </c>
      <c r="B1045" s="4">
        <v>31889</v>
      </c>
      <c r="C1045" s="4" t="s">
        <v>945</v>
      </c>
      <c r="D1045" s="4" t="s">
        <v>946</v>
      </c>
      <c r="E1045" s="4" t="s">
        <v>2629</v>
      </c>
      <c r="F1045" s="5" t="s">
        <v>550</v>
      </c>
      <c r="G1045" s="6">
        <v>25401040</v>
      </c>
      <c r="H1045" s="5" t="s">
        <v>842</v>
      </c>
      <c r="I1045" s="5" t="s">
        <v>552</v>
      </c>
      <c r="J1045" s="9">
        <v>50201040</v>
      </c>
      <c r="K1045" s="10" t="s">
        <v>842</v>
      </c>
    </row>
    <row r="1046" spans="1:11" customFormat="1" ht="14.4" x14ac:dyDescent="0.3">
      <c r="A1046" s="4" t="s">
        <v>2630</v>
      </c>
      <c r="B1046" s="4">
        <v>36048</v>
      </c>
      <c r="C1046" s="4" t="s">
        <v>562</v>
      </c>
      <c r="D1046" s="4" t="s">
        <v>563</v>
      </c>
      <c r="E1046" s="4" t="s">
        <v>2631</v>
      </c>
      <c r="F1046" s="5" t="s">
        <v>550</v>
      </c>
      <c r="G1046" s="6">
        <v>25401040</v>
      </c>
      <c r="H1046" s="5" t="s">
        <v>842</v>
      </c>
      <c r="I1046" s="5" t="s">
        <v>552</v>
      </c>
      <c r="J1046" s="9">
        <v>50201040</v>
      </c>
      <c r="K1046" s="10" t="s">
        <v>842</v>
      </c>
    </row>
    <row r="1047" spans="1:11" customFormat="1" ht="14.4" x14ac:dyDescent="0.3">
      <c r="A1047" s="4" t="s">
        <v>2632</v>
      </c>
      <c r="B1047" s="4">
        <v>30323</v>
      </c>
      <c r="C1047" s="4" t="s">
        <v>572</v>
      </c>
      <c r="D1047" s="4" t="s">
        <v>679</v>
      </c>
      <c r="E1047" s="4" t="s">
        <v>2633</v>
      </c>
      <c r="F1047" s="5" t="s">
        <v>550</v>
      </c>
      <c r="G1047" s="6">
        <v>25401040</v>
      </c>
      <c r="H1047" s="5" t="s">
        <v>842</v>
      </c>
      <c r="I1047" s="5" t="s">
        <v>552</v>
      </c>
      <c r="J1047" s="9">
        <v>50201040</v>
      </c>
      <c r="K1047" s="10" t="s">
        <v>842</v>
      </c>
    </row>
    <row r="1048" spans="1:11" customFormat="1" ht="14.4" x14ac:dyDescent="0.3">
      <c r="A1048" s="4" t="s">
        <v>2634</v>
      </c>
      <c r="B1048" s="4">
        <v>16911</v>
      </c>
      <c r="C1048" s="4" t="s">
        <v>611</v>
      </c>
      <c r="D1048" s="4" t="s">
        <v>612</v>
      </c>
      <c r="E1048" s="4" t="s">
        <v>2635</v>
      </c>
      <c r="F1048" s="5" t="s">
        <v>550</v>
      </c>
      <c r="G1048" s="6">
        <v>25401040</v>
      </c>
      <c r="H1048" s="5" t="s">
        <v>842</v>
      </c>
      <c r="I1048" s="5" t="s">
        <v>552</v>
      </c>
      <c r="J1048" s="9">
        <v>50201040</v>
      </c>
      <c r="K1048" s="10" t="s">
        <v>842</v>
      </c>
    </row>
    <row r="1049" spans="1:11" customFormat="1" ht="14.4" x14ac:dyDescent="0.3">
      <c r="A1049" s="4" t="s">
        <v>2636</v>
      </c>
      <c r="B1049" s="4">
        <v>3130</v>
      </c>
      <c r="C1049" s="4" t="s">
        <v>554</v>
      </c>
      <c r="D1049" s="4" t="s">
        <v>555</v>
      </c>
      <c r="E1049" s="4" t="s">
        <v>2637</v>
      </c>
      <c r="F1049" s="5" t="s">
        <v>550</v>
      </c>
      <c r="G1049" s="6">
        <v>25401040</v>
      </c>
      <c r="H1049" s="5" t="s">
        <v>842</v>
      </c>
      <c r="I1049" s="5" t="s">
        <v>552</v>
      </c>
      <c r="J1049" s="9">
        <v>50201040</v>
      </c>
      <c r="K1049" s="10" t="s">
        <v>842</v>
      </c>
    </row>
    <row r="1050" spans="1:11" customFormat="1" ht="14.4" x14ac:dyDescent="0.3">
      <c r="A1050" s="4" t="s">
        <v>2638</v>
      </c>
      <c r="B1050" s="4">
        <v>28035</v>
      </c>
      <c r="C1050" s="4" t="s">
        <v>1315</v>
      </c>
      <c r="D1050" s="4" t="s">
        <v>1316</v>
      </c>
      <c r="E1050" s="4" t="s">
        <v>2639</v>
      </c>
      <c r="F1050" s="5" t="s">
        <v>550</v>
      </c>
      <c r="G1050" s="6">
        <v>25401040</v>
      </c>
      <c r="H1050" s="5" t="s">
        <v>842</v>
      </c>
      <c r="I1050" s="5" t="s">
        <v>552</v>
      </c>
      <c r="J1050" s="9">
        <v>50201040</v>
      </c>
      <c r="K1050" s="10" t="s">
        <v>842</v>
      </c>
    </row>
    <row r="1051" spans="1:11" customFormat="1" ht="14.4" x14ac:dyDescent="0.3">
      <c r="A1051" s="4" t="s">
        <v>2640</v>
      </c>
      <c r="B1051" s="4">
        <v>749416</v>
      </c>
      <c r="C1051" s="4" t="s">
        <v>655</v>
      </c>
      <c r="D1051" s="4" t="s">
        <v>656</v>
      </c>
      <c r="E1051" s="4" t="s">
        <v>2641</v>
      </c>
      <c r="F1051" s="5" t="s">
        <v>550</v>
      </c>
      <c r="G1051" s="6">
        <v>25401040</v>
      </c>
      <c r="H1051" s="5" t="s">
        <v>842</v>
      </c>
      <c r="I1051" s="5" t="s">
        <v>552</v>
      </c>
      <c r="J1051" s="9">
        <v>50201040</v>
      </c>
      <c r="K1051" s="10" t="s">
        <v>842</v>
      </c>
    </row>
    <row r="1052" spans="1:11" customFormat="1" ht="14.4" x14ac:dyDescent="0.3">
      <c r="A1052" s="4" t="s">
        <v>2642</v>
      </c>
      <c r="B1052" s="4">
        <v>705132</v>
      </c>
      <c r="C1052" s="4" t="s">
        <v>861</v>
      </c>
      <c r="D1052" s="4" t="s">
        <v>862</v>
      </c>
      <c r="E1052" s="4" t="s">
        <v>2643</v>
      </c>
      <c r="F1052" s="5" t="s">
        <v>550</v>
      </c>
      <c r="G1052" s="6">
        <v>25401040</v>
      </c>
      <c r="H1052" s="5" t="s">
        <v>842</v>
      </c>
      <c r="I1052" s="5" t="s">
        <v>552</v>
      </c>
      <c r="J1052" s="9">
        <v>50201040</v>
      </c>
      <c r="K1052" s="10" t="s">
        <v>842</v>
      </c>
    </row>
    <row r="1053" spans="1:11" customFormat="1" ht="14.4" x14ac:dyDescent="0.3">
      <c r="A1053" s="4" t="s">
        <v>2644</v>
      </c>
      <c r="B1053" s="4">
        <v>319183</v>
      </c>
      <c r="C1053" s="4" t="s">
        <v>655</v>
      </c>
      <c r="D1053" s="4" t="s">
        <v>656</v>
      </c>
      <c r="E1053" s="4" t="s">
        <v>2645</v>
      </c>
      <c r="F1053" s="5" t="s">
        <v>550</v>
      </c>
      <c r="G1053" s="6">
        <v>25401040</v>
      </c>
      <c r="H1053" s="5" t="s">
        <v>842</v>
      </c>
      <c r="I1053" s="5" t="s">
        <v>552</v>
      </c>
      <c r="J1053" s="9">
        <v>50201040</v>
      </c>
      <c r="K1053" s="10" t="s">
        <v>842</v>
      </c>
    </row>
    <row r="1054" spans="1:11" customFormat="1" ht="14.4" x14ac:dyDescent="0.3">
      <c r="A1054" s="4" t="s">
        <v>2646</v>
      </c>
      <c r="B1054" s="4">
        <v>9197</v>
      </c>
      <c r="C1054" s="4" t="s">
        <v>897</v>
      </c>
      <c r="D1054" s="4" t="s">
        <v>898</v>
      </c>
      <c r="E1054" s="4" t="s">
        <v>2647</v>
      </c>
      <c r="F1054" s="5" t="s">
        <v>550</v>
      </c>
      <c r="G1054" s="6">
        <v>25401040</v>
      </c>
      <c r="H1054" s="5" t="s">
        <v>842</v>
      </c>
      <c r="I1054" s="5" t="s">
        <v>552</v>
      </c>
      <c r="J1054" s="9">
        <v>50201040</v>
      </c>
      <c r="K1054" s="10" t="s">
        <v>842</v>
      </c>
    </row>
    <row r="1055" spans="1:11" customFormat="1" ht="14.4" x14ac:dyDescent="0.3">
      <c r="A1055" s="4" t="s">
        <v>2648</v>
      </c>
      <c r="B1055" s="4">
        <v>50871</v>
      </c>
      <c r="C1055" s="4" t="s">
        <v>810</v>
      </c>
      <c r="D1055" s="4" t="s">
        <v>811</v>
      </c>
      <c r="E1055" s="4" t="s">
        <v>2649</v>
      </c>
      <c r="F1055" s="5" t="s">
        <v>550</v>
      </c>
      <c r="G1055" s="6">
        <v>25401040</v>
      </c>
      <c r="H1055" s="5" t="s">
        <v>842</v>
      </c>
      <c r="I1055" s="5" t="s">
        <v>552</v>
      </c>
      <c r="J1055" s="9">
        <v>50201040</v>
      </c>
      <c r="K1055" s="10" t="s">
        <v>842</v>
      </c>
    </row>
    <row r="1056" spans="1:11" customFormat="1" ht="14.4" x14ac:dyDescent="0.3">
      <c r="A1056" s="4" t="s">
        <v>2650</v>
      </c>
      <c r="B1056" s="4">
        <v>6889</v>
      </c>
      <c r="C1056" s="4" t="s">
        <v>1367</v>
      </c>
      <c r="D1056" s="4" t="s">
        <v>1368</v>
      </c>
      <c r="E1056" s="4" t="s">
        <v>2651</v>
      </c>
      <c r="F1056" s="5" t="s">
        <v>550</v>
      </c>
      <c r="G1056" s="6">
        <v>25401040</v>
      </c>
      <c r="H1056" s="5" t="s">
        <v>842</v>
      </c>
      <c r="I1056" s="5" t="s">
        <v>552</v>
      </c>
      <c r="J1056" s="9">
        <v>50201040</v>
      </c>
      <c r="K1056" s="10" t="s">
        <v>842</v>
      </c>
    </row>
    <row r="1057" spans="1:11" customFormat="1" ht="14.4" x14ac:dyDescent="0.3">
      <c r="A1057" s="4" t="s">
        <v>2652</v>
      </c>
      <c r="B1057" s="11">
        <v>486112</v>
      </c>
      <c r="C1057" s="4" t="s">
        <v>1367</v>
      </c>
      <c r="D1057" s="4" t="s">
        <v>1368</v>
      </c>
      <c r="E1057" s="4" t="s">
        <v>2653</v>
      </c>
      <c r="F1057" s="5" t="s">
        <v>550</v>
      </c>
      <c r="G1057" s="6">
        <v>25401040</v>
      </c>
      <c r="H1057" s="5" t="s">
        <v>842</v>
      </c>
      <c r="I1057" s="5" t="s">
        <v>552</v>
      </c>
      <c r="J1057" s="9">
        <v>50201040</v>
      </c>
      <c r="K1057" s="10" t="s">
        <v>842</v>
      </c>
    </row>
    <row r="1058" spans="1:11" customFormat="1" ht="14.4" x14ac:dyDescent="0.3">
      <c r="A1058" s="4" t="s">
        <v>2654</v>
      </c>
      <c r="B1058" s="4">
        <v>8754</v>
      </c>
      <c r="C1058" s="4" t="s">
        <v>603</v>
      </c>
      <c r="D1058" s="4" t="s">
        <v>573</v>
      </c>
      <c r="E1058" s="4" t="s">
        <v>2655</v>
      </c>
      <c r="F1058" s="5" t="s">
        <v>550</v>
      </c>
      <c r="G1058" s="6">
        <v>25401040</v>
      </c>
      <c r="H1058" s="5" t="s">
        <v>842</v>
      </c>
      <c r="I1058" s="5" t="s">
        <v>552</v>
      </c>
      <c r="J1058" s="9">
        <v>50201040</v>
      </c>
      <c r="K1058" s="10" t="s">
        <v>842</v>
      </c>
    </row>
    <row r="1059" spans="1:11" customFormat="1" ht="14.4" x14ac:dyDescent="0.3">
      <c r="A1059" s="4" t="s">
        <v>2656</v>
      </c>
      <c r="B1059" s="4">
        <v>745550</v>
      </c>
      <c r="C1059" s="4" t="s">
        <v>562</v>
      </c>
      <c r="D1059" s="4" t="s">
        <v>563</v>
      </c>
      <c r="E1059" s="4" t="s">
        <v>2657</v>
      </c>
      <c r="F1059" s="5" t="s">
        <v>550</v>
      </c>
      <c r="G1059" s="6">
        <v>25401040</v>
      </c>
      <c r="H1059" s="5" t="s">
        <v>842</v>
      </c>
      <c r="I1059" s="5" t="s">
        <v>552</v>
      </c>
      <c r="J1059" s="9">
        <v>50201040</v>
      </c>
      <c r="K1059" s="10" t="s">
        <v>842</v>
      </c>
    </row>
    <row r="1060" spans="1:11" customFormat="1" ht="14.4" x14ac:dyDescent="0.3">
      <c r="A1060" s="4" t="s">
        <v>2658</v>
      </c>
      <c r="B1060" s="4">
        <v>762324</v>
      </c>
      <c r="C1060" s="4" t="s">
        <v>572</v>
      </c>
      <c r="D1060" s="4" t="s">
        <v>600</v>
      </c>
      <c r="E1060" s="4" t="s">
        <v>2659</v>
      </c>
      <c r="F1060" s="5" t="s">
        <v>550</v>
      </c>
      <c r="G1060" s="6">
        <v>25401040</v>
      </c>
      <c r="H1060" s="5" t="s">
        <v>842</v>
      </c>
      <c r="I1060" s="5" t="s">
        <v>552</v>
      </c>
      <c r="J1060" s="9">
        <v>50201040</v>
      </c>
      <c r="K1060" s="10" t="s">
        <v>842</v>
      </c>
    </row>
    <row r="1061" spans="1:11" customFormat="1" ht="14.4" x14ac:dyDescent="0.3">
      <c r="A1061" s="4" t="s">
        <v>2660</v>
      </c>
      <c r="B1061" s="4">
        <v>786698</v>
      </c>
      <c r="C1061" s="4" t="s">
        <v>572</v>
      </c>
      <c r="D1061" s="4" t="s">
        <v>679</v>
      </c>
      <c r="E1061" s="4" t="s">
        <v>2661</v>
      </c>
      <c r="F1061" s="5" t="s">
        <v>550</v>
      </c>
      <c r="G1061" s="6">
        <v>25401040</v>
      </c>
      <c r="H1061" s="5" t="s">
        <v>842</v>
      </c>
      <c r="I1061" s="5" t="s">
        <v>552</v>
      </c>
      <c r="J1061" s="9">
        <v>50201040</v>
      </c>
      <c r="K1061" s="10" t="s">
        <v>842</v>
      </c>
    </row>
    <row r="1062" spans="1:11" customFormat="1" ht="14.4" x14ac:dyDescent="0.3">
      <c r="A1062" s="4" t="s">
        <v>2662</v>
      </c>
      <c r="B1062" s="4">
        <v>17257</v>
      </c>
      <c r="C1062" s="4" t="s">
        <v>572</v>
      </c>
      <c r="D1062" s="4" t="s">
        <v>679</v>
      </c>
      <c r="E1062" s="4" t="s">
        <v>2663</v>
      </c>
      <c r="F1062" s="5" t="s">
        <v>550</v>
      </c>
      <c r="G1062" s="6">
        <v>25401040</v>
      </c>
      <c r="H1062" s="5" t="s">
        <v>842</v>
      </c>
      <c r="I1062" s="5" t="s">
        <v>552</v>
      </c>
      <c r="J1062" s="9">
        <v>50201040</v>
      </c>
      <c r="K1062" s="10" t="s">
        <v>842</v>
      </c>
    </row>
    <row r="1063" spans="1:11" customFormat="1" ht="14.4" x14ac:dyDescent="0.3">
      <c r="A1063" s="4" t="s">
        <v>2664</v>
      </c>
      <c r="B1063" s="4">
        <v>24366</v>
      </c>
      <c r="C1063" s="4" t="s">
        <v>562</v>
      </c>
      <c r="D1063" s="4" t="s">
        <v>563</v>
      </c>
      <c r="E1063" s="4" t="s">
        <v>2665</v>
      </c>
      <c r="F1063" s="5" t="s">
        <v>550</v>
      </c>
      <c r="G1063" s="6">
        <v>25401040</v>
      </c>
      <c r="H1063" s="5" t="s">
        <v>842</v>
      </c>
      <c r="I1063" s="5" t="s">
        <v>552</v>
      </c>
      <c r="J1063" s="9">
        <v>50201040</v>
      </c>
      <c r="K1063" s="10" t="s">
        <v>842</v>
      </c>
    </row>
    <row r="1064" spans="1:11" customFormat="1" ht="14.4" x14ac:dyDescent="0.3">
      <c r="A1064" s="4" t="s">
        <v>2666</v>
      </c>
      <c r="B1064" s="4">
        <v>31075</v>
      </c>
      <c r="C1064" s="4" t="s">
        <v>562</v>
      </c>
      <c r="D1064" s="4" t="s">
        <v>563</v>
      </c>
      <c r="E1064" s="4" t="s">
        <v>2667</v>
      </c>
      <c r="F1064" s="5" t="s">
        <v>550</v>
      </c>
      <c r="G1064" s="6">
        <v>25401040</v>
      </c>
      <c r="H1064" s="5" t="s">
        <v>842</v>
      </c>
      <c r="I1064" s="5" t="s">
        <v>552</v>
      </c>
      <c r="J1064" s="9">
        <v>50201040</v>
      </c>
      <c r="K1064" s="10" t="s">
        <v>842</v>
      </c>
    </row>
    <row r="1065" spans="1:11" customFormat="1" ht="14.4" x14ac:dyDescent="0.3">
      <c r="A1065" s="4" t="s">
        <v>2668</v>
      </c>
      <c r="B1065" s="4">
        <v>18493</v>
      </c>
      <c r="C1065" s="4" t="s">
        <v>596</v>
      </c>
      <c r="D1065" s="4" t="s">
        <v>597</v>
      </c>
      <c r="E1065" s="4" t="s">
        <v>2669</v>
      </c>
      <c r="F1065" s="5" t="s">
        <v>550</v>
      </c>
      <c r="G1065" s="6">
        <v>25401040</v>
      </c>
      <c r="H1065" s="5" t="s">
        <v>842</v>
      </c>
      <c r="I1065" s="5" t="s">
        <v>552</v>
      </c>
      <c r="J1065" s="9">
        <v>50201040</v>
      </c>
      <c r="K1065" s="10" t="s">
        <v>842</v>
      </c>
    </row>
    <row r="1066" spans="1:11" customFormat="1" ht="14.4" x14ac:dyDescent="0.3">
      <c r="A1066" s="4" t="s">
        <v>2670</v>
      </c>
      <c r="B1066" s="4">
        <v>2462</v>
      </c>
      <c r="C1066" s="4" t="s">
        <v>1391</v>
      </c>
      <c r="D1066" s="4" t="s">
        <v>1175</v>
      </c>
      <c r="E1066" s="4" t="s">
        <v>2671</v>
      </c>
      <c r="F1066" s="5" t="s">
        <v>550</v>
      </c>
      <c r="G1066" s="6">
        <v>25401040</v>
      </c>
      <c r="H1066" s="5" t="s">
        <v>842</v>
      </c>
      <c r="I1066" s="5" t="s">
        <v>552</v>
      </c>
      <c r="J1066" s="9">
        <v>50201040</v>
      </c>
      <c r="K1066" s="10" t="s">
        <v>842</v>
      </c>
    </row>
    <row r="1067" spans="1:11" customFormat="1" ht="14.4" x14ac:dyDescent="0.3">
      <c r="A1067" s="4" t="s">
        <v>2672</v>
      </c>
      <c r="B1067" s="4">
        <v>30331</v>
      </c>
      <c r="C1067" s="4" t="s">
        <v>596</v>
      </c>
      <c r="D1067" s="4" t="s">
        <v>597</v>
      </c>
      <c r="E1067" s="4" t="s">
        <v>2673</v>
      </c>
      <c r="F1067" s="5" t="s">
        <v>550</v>
      </c>
      <c r="G1067" s="6">
        <v>25401040</v>
      </c>
      <c r="H1067" s="5" t="s">
        <v>842</v>
      </c>
      <c r="I1067" s="5" t="s">
        <v>552</v>
      </c>
      <c r="J1067" s="9">
        <v>50201040</v>
      </c>
      <c r="K1067" s="10" t="s">
        <v>842</v>
      </c>
    </row>
    <row r="1068" spans="1:11" customFormat="1" ht="14.4" x14ac:dyDescent="0.3">
      <c r="A1068" s="4" t="s">
        <v>2674</v>
      </c>
      <c r="B1068" s="4">
        <v>687592</v>
      </c>
      <c r="C1068" s="4" t="s">
        <v>572</v>
      </c>
      <c r="D1068" s="4" t="s">
        <v>679</v>
      </c>
      <c r="E1068" s="4" t="s">
        <v>2675</v>
      </c>
      <c r="F1068" s="5" t="s">
        <v>550</v>
      </c>
      <c r="G1068" s="6">
        <v>25401040</v>
      </c>
      <c r="H1068" s="5" t="s">
        <v>842</v>
      </c>
      <c r="I1068" s="5" t="s">
        <v>552</v>
      </c>
      <c r="J1068" s="9">
        <v>50201040</v>
      </c>
      <c r="K1068" s="10" t="s">
        <v>842</v>
      </c>
    </row>
    <row r="1069" spans="1:11" customFormat="1" ht="14.4" x14ac:dyDescent="0.3">
      <c r="A1069" s="4" t="s">
        <v>2676</v>
      </c>
      <c r="B1069" s="4">
        <v>307220</v>
      </c>
      <c r="C1069" s="4" t="s">
        <v>621</v>
      </c>
      <c r="D1069" s="4" t="s">
        <v>646</v>
      </c>
      <c r="E1069" s="4" t="s">
        <v>2677</v>
      </c>
      <c r="F1069" s="5" t="s">
        <v>550</v>
      </c>
      <c r="G1069" s="6">
        <v>25401040</v>
      </c>
      <c r="H1069" s="5" t="s">
        <v>842</v>
      </c>
      <c r="I1069" s="5" t="s">
        <v>552</v>
      </c>
      <c r="J1069" s="9">
        <v>50201040</v>
      </c>
      <c r="K1069" s="10" t="s">
        <v>842</v>
      </c>
    </row>
    <row r="1070" spans="1:11" customFormat="1" ht="14.4" x14ac:dyDescent="0.3">
      <c r="A1070" s="4" t="s">
        <v>2678</v>
      </c>
      <c r="B1070" s="4">
        <v>16264</v>
      </c>
      <c r="C1070" s="4" t="s">
        <v>592</v>
      </c>
      <c r="D1070" s="4" t="s">
        <v>593</v>
      </c>
      <c r="E1070" s="4" t="s">
        <v>2679</v>
      </c>
      <c r="F1070" s="5" t="s">
        <v>550</v>
      </c>
      <c r="G1070" s="6">
        <v>25401040</v>
      </c>
      <c r="H1070" s="5" t="s">
        <v>842</v>
      </c>
      <c r="I1070" s="5" t="s">
        <v>552</v>
      </c>
      <c r="J1070" s="9">
        <v>50201040</v>
      </c>
      <c r="K1070" s="10" t="s">
        <v>842</v>
      </c>
    </row>
    <row r="1071" spans="1:11" customFormat="1" ht="14.4" x14ac:dyDescent="0.3">
      <c r="A1071" s="4" t="s">
        <v>2680</v>
      </c>
      <c r="B1071" s="4">
        <v>32848</v>
      </c>
      <c r="C1071" s="4" t="s">
        <v>578</v>
      </c>
      <c r="D1071" s="4" t="s">
        <v>579</v>
      </c>
      <c r="E1071" s="4" t="s">
        <v>2681</v>
      </c>
      <c r="F1071" s="5" t="s">
        <v>550</v>
      </c>
      <c r="G1071" s="6">
        <v>25401040</v>
      </c>
      <c r="H1071" s="5" t="s">
        <v>842</v>
      </c>
      <c r="I1071" s="5" t="s">
        <v>552</v>
      </c>
      <c r="J1071" s="9">
        <v>50201040</v>
      </c>
      <c r="K1071" s="10" t="s">
        <v>842</v>
      </c>
    </row>
    <row r="1072" spans="1:11" customFormat="1" ht="14.4" x14ac:dyDescent="0.3">
      <c r="A1072" s="4" t="s">
        <v>2682</v>
      </c>
      <c r="B1072" s="4">
        <v>748719</v>
      </c>
      <c r="C1072" s="4" t="s">
        <v>572</v>
      </c>
      <c r="D1072" s="4" t="s">
        <v>679</v>
      </c>
      <c r="E1072" s="4" t="s">
        <v>2683</v>
      </c>
      <c r="F1072" s="5" t="s">
        <v>550</v>
      </c>
      <c r="G1072" s="6">
        <v>25401040</v>
      </c>
      <c r="H1072" s="5" t="s">
        <v>842</v>
      </c>
      <c r="I1072" s="5" t="s">
        <v>552</v>
      </c>
      <c r="J1072" s="9">
        <v>50201040</v>
      </c>
      <c r="K1072" s="10" t="s">
        <v>842</v>
      </c>
    </row>
    <row r="1073" spans="1:11" customFormat="1" ht="14.4" x14ac:dyDescent="0.3">
      <c r="A1073" s="4" t="s">
        <v>2684</v>
      </c>
      <c r="B1073" s="4">
        <v>698212</v>
      </c>
      <c r="C1073" s="4" t="s">
        <v>554</v>
      </c>
      <c r="D1073" s="4" t="s">
        <v>555</v>
      </c>
      <c r="E1073" s="4" t="s">
        <v>2685</v>
      </c>
      <c r="F1073" s="5" t="s">
        <v>550</v>
      </c>
      <c r="G1073" s="6">
        <v>25401040</v>
      </c>
      <c r="H1073" s="5" t="s">
        <v>842</v>
      </c>
      <c r="I1073" s="5" t="s">
        <v>552</v>
      </c>
      <c r="J1073" s="9">
        <v>50201040</v>
      </c>
      <c r="K1073" s="10" t="s">
        <v>842</v>
      </c>
    </row>
    <row r="1074" spans="1:11" customFormat="1" ht="14.4" x14ac:dyDescent="0.3">
      <c r="A1074" s="4" t="s">
        <v>2686</v>
      </c>
      <c r="B1074" s="4">
        <v>37651</v>
      </c>
      <c r="C1074" s="4" t="s">
        <v>572</v>
      </c>
      <c r="D1074" s="4" t="s">
        <v>679</v>
      </c>
      <c r="E1074" s="4" t="s">
        <v>2687</v>
      </c>
      <c r="F1074" s="5" t="s">
        <v>550</v>
      </c>
      <c r="G1074" s="6">
        <v>25401040</v>
      </c>
      <c r="H1074" s="5" t="s">
        <v>842</v>
      </c>
      <c r="I1074" s="5" t="s">
        <v>552</v>
      </c>
      <c r="J1074" s="9">
        <v>50201040</v>
      </c>
      <c r="K1074" s="10" t="s">
        <v>842</v>
      </c>
    </row>
    <row r="1075" spans="1:11" customFormat="1" ht="14.4" x14ac:dyDescent="0.3">
      <c r="A1075" s="4" t="s">
        <v>2688</v>
      </c>
      <c r="B1075" s="4">
        <v>3566</v>
      </c>
      <c r="C1075" s="4" t="s">
        <v>568</v>
      </c>
      <c r="D1075" s="4" t="s">
        <v>569</v>
      </c>
      <c r="E1075" s="4" t="s">
        <v>2689</v>
      </c>
      <c r="F1075" s="5" t="s">
        <v>550</v>
      </c>
      <c r="G1075" s="6">
        <v>25401040</v>
      </c>
      <c r="H1075" s="5" t="s">
        <v>842</v>
      </c>
      <c r="I1075" s="5" t="s">
        <v>552</v>
      </c>
      <c r="J1075" s="9">
        <v>50201040</v>
      </c>
      <c r="K1075" s="10" t="s">
        <v>842</v>
      </c>
    </row>
    <row r="1076" spans="1:11" customFormat="1" ht="14.4" x14ac:dyDescent="0.3">
      <c r="A1076" s="4" t="s">
        <v>2690</v>
      </c>
      <c r="B1076" s="4">
        <v>354527</v>
      </c>
      <c r="C1076" s="4" t="s">
        <v>603</v>
      </c>
      <c r="D1076" s="4" t="s">
        <v>573</v>
      </c>
      <c r="E1076" s="4" t="s">
        <v>2691</v>
      </c>
      <c r="F1076" s="5" t="s">
        <v>550</v>
      </c>
      <c r="G1076" s="6">
        <v>25401040</v>
      </c>
      <c r="H1076" s="5" t="s">
        <v>842</v>
      </c>
      <c r="I1076" s="5" t="s">
        <v>552</v>
      </c>
      <c r="J1076" s="9">
        <v>50201040</v>
      </c>
      <c r="K1076" s="10" t="s">
        <v>842</v>
      </c>
    </row>
    <row r="1077" spans="1:11" customFormat="1" ht="14.4" x14ac:dyDescent="0.3">
      <c r="A1077" s="4" t="s">
        <v>2692</v>
      </c>
      <c r="B1077" s="4">
        <v>44952</v>
      </c>
      <c r="C1077" s="4" t="s">
        <v>945</v>
      </c>
      <c r="D1077" s="4" t="s">
        <v>946</v>
      </c>
      <c r="E1077" s="4" t="s">
        <v>2693</v>
      </c>
      <c r="F1077" s="5" t="s">
        <v>550</v>
      </c>
      <c r="G1077" s="6">
        <v>25401040</v>
      </c>
      <c r="H1077" s="5" t="s">
        <v>842</v>
      </c>
      <c r="I1077" s="5" t="s">
        <v>552</v>
      </c>
      <c r="J1077" s="9">
        <v>50201040</v>
      </c>
      <c r="K1077" s="10" t="s">
        <v>842</v>
      </c>
    </row>
    <row r="1078" spans="1:11" customFormat="1" ht="14.4" x14ac:dyDescent="0.3">
      <c r="A1078" s="4" t="s">
        <v>2694</v>
      </c>
      <c r="B1078" s="4">
        <v>44491</v>
      </c>
      <c r="C1078" s="4" t="s">
        <v>621</v>
      </c>
      <c r="D1078" s="4" t="s">
        <v>622</v>
      </c>
      <c r="E1078" s="4" t="s">
        <v>2695</v>
      </c>
      <c r="F1078" s="5" t="s">
        <v>550</v>
      </c>
      <c r="G1078" s="6">
        <v>25401040</v>
      </c>
      <c r="H1078" s="5" t="s">
        <v>842</v>
      </c>
      <c r="I1078" s="5" t="s">
        <v>552</v>
      </c>
      <c r="J1078" s="9">
        <v>50201040</v>
      </c>
      <c r="K1078" s="10" t="s">
        <v>842</v>
      </c>
    </row>
    <row r="1079" spans="1:11" customFormat="1" ht="14.4" x14ac:dyDescent="0.3">
      <c r="A1079" s="4" t="s">
        <v>2696</v>
      </c>
      <c r="B1079" s="4">
        <v>711068</v>
      </c>
      <c r="C1079" s="4" t="s">
        <v>572</v>
      </c>
      <c r="D1079" s="4" t="s">
        <v>679</v>
      </c>
      <c r="E1079" s="4" t="s">
        <v>2697</v>
      </c>
      <c r="F1079" s="5" t="s">
        <v>550</v>
      </c>
      <c r="G1079" s="6">
        <v>25401040</v>
      </c>
      <c r="H1079" s="5" t="s">
        <v>842</v>
      </c>
      <c r="I1079" s="5" t="s">
        <v>552</v>
      </c>
      <c r="J1079" s="9">
        <v>50201040</v>
      </c>
      <c r="K1079" s="10" t="s">
        <v>842</v>
      </c>
    </row>
    <row r="1080" spans="1:11" customFormat="1" ht="14.4" x14ac:dyDescent="0.3">
      <c r="A1080" s="4" t="s">
        <v>2698</v>
      </c>
      <c r="B1080" s="4">
        <v>34791</v>
      </c>
      <c r="C1080" s="4" t="s">
        <v>621</v>
      </c>
      <c r="D1080" s="4" t="s">
        <v>646</v>
      </c>
      <c r="E1080" s="4" t="s">
        <v>2699</v>
      </c>
      <c r="F1080" s="5" t="s">
        <v>550</v>
      </c>
      <c r="G1080" s="6">
        <v>25401040</v>
      </c>
      <c r="H1080" s="5" t="s">
        <v>842</v>
      </c>
      <c r="I1080" s="5" t="s">
        <v>552</v>
      </c>
      <c r="J1080" s="9">
        <v>50201040</v>
      </c>
      <c r="K1080" s="10" t="s">
        <v>842</v>
      </c>
    </row>
    <row r="1081" spans="1:11" customFormat="1" ht="14.4" x14ac:dyDescent="0.3">
      <c r="A1081" s="4" t="s">
        <v>2700</v>
      </c>
      <c r="B1081" s="4">
        <v>16154</v>
      </c>
      <c r="C1081" s="4" t="s">
        <v>562</v>
      </c>
      <c r="D1081" s="4" t="s">
        <v>563</v>
      </c>
      <c r="E1081" s="4" t="s">
        <v>2701</v>
      </c>
      <c r="F1081" s="5" t="s">
        <v>550</v>
      </c>
      <c r="G1081" s="6">
        <v>25401040</v>
      </c>
      <c r="H1081" s="5" t="s">
        <v>842</v>
      </c>
      <c r="I1081" s="5" t="s">
        <v>552</v>
      </c>
      <c r="J1081" s="9">
        <v>50201040</v>
      </c>
      <c r="K1081" s="10" t="s">
        <v>842</v>
      </c>
    </row>
    <row r="1082" spans="1:11" customFormat="1" ht="14.4" x14ac:dyDescent="0.3">
      <c r="A1082" s="4" t="s">
        <v>2702</v>
      </c>
      <c r="B1082" s="4">
        <v>38954</v>
      </c>
      <c r="C1082" s="4" t="s">
        <v>572</v>
      </c>
      <c r="D1082" s="4" t="s">
        <v>679</v>
      </c>
      <c r="E1082" s="4" t="s">
        <v>2703</v>
      </c>
      <c r="F1082" s="5" t="s">
        <v>550</v>
      </c>
      <c r="G1082" s="6">
        <v>25401040</v>
      </c>
      <c r="H1082" s="5" t="s">
        <v>842</v>
      </c>
      <c r="I1082" s="5" t="s">
        <v>552</v>
      </c>
      <c r="J1082" s="9">
        <v>50201040</v>
      </c>
      <c r="K1082" s="10" t="s">
        <v>842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00"/>
  <sheetViews>
    <sheetView workbookViewId="0">
      <pane xSplit="1" ySplit="1" topLeftCell="AM2" activePane="bottomRight" state="frozen"/>
      <selection pane="topRight" activeCell="B1" sqref="B1"/>
      <selection pane="bottomLeft" activeCell="A2" sqref="A2"/>
      <selection pane="bottomRight" activeCell="AT1" sqref="AT1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30.5546875" bestFit="1" customWidth="1"/>
    <col min="4" max="4" width="14.44140625" hidden="1" customWidth="1"/>
    <col min="5" max="5" width="30.88671875" bestFit="1" customWidth="1"/>
    <col min="6" max="6" width="9.5546875" bestFit="1" customWidth="1"/>
    <col min="7" max="7" width="18.21875" bestFit="1" customWidth="1"/>
    <col min="8" max="8" width="12" bestFit="1" customWidth="1"/>
    <col min="9" max="9" width="13.6640625" bestFit="1" customWidth="1"/>
    <col min="10" max="10" width="9.77734375" bestFit="1" customWidth="1"/>
    <col min="11" max="11" width="6.77734375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hidden="1" customWidth="1"/>
    <col min="16" max="16" width="30" hidden="1" customWidth="1"/>
    <col min="17" max="17" width="5.33203125" hidden="1" customWidth="1"/>
    <col min="18" max="18" width="20.88671875" hidden="1" customWidth="1"/>
    <col min="19" max="19" width="19" hidden="1" customWidth="1"/>
    <col min="20" max="20" width="7.5546875" hidden="1" customWidth="1"/>
    <col min="21" max="21" width="4.33203125" hidden="1" customWidth="1"/>
    <col min="22" max="22" width="10.44140625" hidden="1" customWidth="1"/>
    <col min="23" max="23" width="15.33203125" hidden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29" width="12" bestFit="1" customWidth="1"/>
    <col min="30" max="30" width="8.6640625" hidden="1" customWidth="1"/>
    <col min="31" max="31" width="6.44140625" hidden="1" customWidth="1"/>
    <col min="32" max="32" width="12.77734375" bestFit="1" customWidth="1"/>
    <col min="33" max="33" width="17.33203125" customWidth="1"/>
    <col min="34" max="34" width="13.44140625" bestFit="1" customWidth="1"/>
    <col min="35" max="35" width="18.5546875" hidden="1" customWidth="1"/>
    <col min="36" max="36" width="19.109375" hidden="1" customWidth="1"/>
    <col min="37" max="37" width="9.21875" hidden="1" customWidth="1"/>
    <col min="38" max="38" width="13.109375" hidden="1" customWidth="1"/>
    <col min="39" max="39" width="13.44140625" bestFit="1" customWidth="1"/>
    <col min="40" max="40" width="9.77734375" bestFit="1" customWidth="1"/>
    <col min="41" max="41" width="17.5546875" bestFit="1" customWidth="1"/>
    <col min="42" max="42" width="11.77734375" bestFit="1" customWidth="1"/>
    <col min="43" max="43" width="17" bestFit="1" customWidth="1"/>
    <col min="44" max="44" width="8.88671875" style="22"/>
    <col min="46" max="46" width="15.109375" bestFit="1" customWidth="1"/>
    <col min="47" max="47" width="21.77734375" customWidth="1"/>
  </cols>
  <sheetData>
    <row r="1" spans="1:48" ht="29.4" thickBot="1" x14ac:dyDescent="0.35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2718</v>
      </c>
      <c r="AE1" t="s">
        <v>2719</v>
      </c>
      <c r="AF1" t="s">
        <v>18</v>
      </c>
      <c r="AG1" t="s">
        <v>19</v>
      </c>
      <c r="AH1" t="s">
        <v>2720</v>
      </c>
      <c r="AI1" t="s">
        <v>2721</v>
      </c>
      <c r="AJ1" t="s">
        <v>2722</v>
      </c>
      <c r="AK1" t="s">
        <v>2723</v>
      </c>
      <c r="AL1" t="s">
        <v>2724</v>
      </c>
      <c r="AM1" s="1" t="s">
        <v>532</v>
      </c>
      <c r="AN1" s="15" t="s">
        <v>533</v>
      </c>
      <c r="AO1" s="16" t="s">
        <v>2704</v>
      </c>
      <c r="AP1" s="15" t="s">
        <v>2705</v>
      </c>
      <c r="AQ1" s="15" t="s">
        <v>2729</v>
      </c>
      <c r="AR1" s="21" t="s">
        <v>2730</v>
      </c>
      <c r="AS1" s="23" t="s">
        <v>2731</v>
      </c>
      <c r="AT1" s="24">
        <f>SUM($AR:$AR)/2</f>
        <v>3.1730485157361217E-2</v>
      </c>
      <c r="AU1" s="23" t="s">
        <v>2732</v>
      </c>
      <c r="AV1" s="24">
        <f>(SUMIF(AP:AP,"ADD",AR:AR)+SUMIF(AP:AP,"DROP",AR:AR))/2</f>
        <v>1.1631891201327647E-2</v>
      </c>
    </row>
    <row r="2" spans="1:48" x14ac:dyDescent="0.3">
      <c r="A2" t="s">
        <v>2832</v>
      </c>
      <c r="B2" t="s">
        <v>2833</v>
      </c>
      <c r="C2" t="s">
        <v>2834</v>
      </c>
      <c r="D2">
        <v>20180705</v>
      </c>
      <c r="E2" t="s">
        <v>2908</v>
      </c>
      <c r="F2" t="s">
        <v>2909</v>
      </c>
      <c r="G2" t="s">
        <v>2910</v>
      </c>
      <c r="H2">
        <v>23135106</v>
      </c>
      <c r="I2" t="s">
        <v>2911</v>
      </c>
      <c r="J2">
        <v>2000019</v>
      </c>
      <c r="K2" t="s">
        <v>2912</v>
      </c>
      <c r="L2">
        <v>6476801</v>
      </c>
      <c r="M2">
        <v>22480</v>
      </c>
      <c r="N2">
        <v>25502020</v>
      </c>
      <c r="O2" t="s">
        <v>2913</v>
      </c>
      <c r="Q2" t="s">
        <v>21</v>
      </c>
      <c r="R2" t="s">
        <v>23</v>
      </c>
      <c r="S2" t="s">
        <v>23</v>
      </c>
      <c r="W2" t="s">
        <v>24</v>
      </c>
      <c r="X2">
        <v>1693.96</v>
      </c>
      <c r="Y2">
        <v>1</v>
      </c>
      <c r="Z2">
        <v>485227000</v>
      </c>
      <c r="AA2">
        <v>821955128920</v>
      </c>
      <c r="AB2">
        <v>0.83</v>
      </c>
      <c r="AC2">
        <v>1.01015062311737</v>
      </c>
      <c r="AF2">
        <v>406826455.814798</v>
      </c>
      <c r="AG2">
        <v>689147743092.03601</v>
      </c>
      <c r="AH2">
        <v>8.7430957329869094E-2</v>
      </c>
      <c r="AM2" s="17">
        <f>AH2</f>
        <v>8.7430957329869094E-2</v>
      </c>
      <c r="AN2" s="16">
        <f>IF(ISNA(VLOOKUP(M2,'GICS Impact'!B:J,9,FALSE)),N2,VLOOKUP(M2,'GICS Impact'!B:J,9,FALSE))</f>
        <v>25502020</v>
      </c>
      <c r="AO2" s="16" t="b">
        <f>AN2&lt;&gt;N2</f>
        <v>0</v>
      </c>
      <c r="AP2" s="15" t="s">
        <v>2706</v>
      </c>
      <c r="AQ2" s="18">
        <f>VLOOKUP(M2,'[1]Technology FINAL'!$C:$AP,40,FALSE)</f>
        <v>8.5000000000000006E-2</v>
      </c>
      <c r="AR2" s="20">
        <f>ABS(AQ2-AM2)</f>
        <v>2.4309573298690879E-3</v>
      </c>
    </row>
    <row r="3" spans="1:48" x14ac:dyDescent="0.3">
      <c r="A3" t="s">
        <v>2832</v>
      </c>
      <c r="B3" t="s">
        <v>2833</v>
      </c>
      <c r="C3" t="s">
        <v>2834</v>
      </c>
      <c r="D3">
        <v>20180705</v>
      </c>
      <c r="E3" t="s">
        <v>2934</v>
      </c>
      <c r="F3" t="s">
        <v>2935</v>
      </c>
      <c r="G3" t="s">
        <v>2936</v>
      </c>
      <c r="H3">
        <v>37833100</v>
      </c>
      <c r="I3" t="s">
        <v>2937</v>
      </c>
      <c r="J3">
        <v>2046251</v>
      </c>
      <c r="K3" t="s">
        <v>2938</v>
      </c>
      <c r="L3">
        <v>169001</v>
      </c>
      <c r="M3">
        <v>5080</v>
      </c>
      <c r="N3">
        <v>45202030</v>
      </c>
      <c r="O3" t="s">
        <v>2841</v>
      </c>
      <c r="Q3" t="s">
        <v>21</v>
      </c>
      <c r="R3" t="s">
        <v>23</v>
      </c>
      <c r="S3" t="s">
        <v>23</v>
      </c>
      <c r="W3" t="s">
        <v>24</v>
      </c>
      <c r="X3">
        <v>183.92</v>
      </c>
      <c r="Y3">
        <v>1</v>
      </c>
      <c r="Z3">
        <v>4915138000</v>
      </c>
      <c r="AA3">
        <v>903992180960</v>
      </c>
      <c r="AB3">
        <v>1</v>
      </c>
      <c r="AC3">
        <v>0.72275161374208996</v>
      </c>
      <c r="AF3">
        <v>3552423921.2650599</v>
      </c>
      <c r="AG3">
        <v>653361807599.07104</v>
      </c>
      <c r="AH3">
        <v>8.2890858881520799E-2</v>
      </c>
      <c r="AM3" s="17">
        <f t="shared" ref="AM3:AM66" si="0">AH3</f>
        <v>8.2890858881520799E-2</v>
      </c>
      <c r="AN3" s="16">
        <f>IF(ISNA(VLOOKUP(M3,'GICS Impact'!B:J,9,FALSE)),N3,VLOOKUP(M3,'GICS Impact'!B:J,9,FALSE))</f>
        <v>45202030</v>
      </c>
      <c r="AO3" s="16" t="b">
        <f>AN3&lt;&gt;N3</f>
        <v>0</v>
      </c>
      <c r="AP3" s="15" t="s">
        <v>2706</v>
      </c>
      <c r="AQ3" s="18">
        <f>VLOOKUP(M3,'[1]Technology FINAL'!$C:$AP,40,FALSE)</f>
        <v>8.5000000000000006E-2</v>
      </c>
      <c r="AR3" s="20">
        <f>ABS(AQ3-AM3)</f>
        <v>2.1091411184792075E-3</v>
      </c>
    </row>
    <row r="4" spans="1:48" x14ac:dyDescent="0.3">
      <c r="A4" t="s">
        <v>2832</v>
      </c>
      <c r="B4" t="s">
        <v>2833</v>
      </c>
      <c r="C4" t="s">
        <v>2834</v>
      </c>
      <c r="D4">
        <v>20180705</v>
      </c>
      <c r="E4" t="s">
        <v>352</v>
      </c>
      <c r="F4" t="s">
        <v>353</v>
      </c>
      <c r="G4" t="s">
        <v>354</v>
      </c>
      <c r="H4">
        <v>594918104</v>
      </c>
      <c r="I4" t="s">
        <v>355</v>
      </c>
      <c r="J4">
        <v>2588173</v>
      </c>
      <c r="K4" t="s">
        <v>356</v>
      </c>
      <c r="L4">
        <v>1214101</v>
      </c>
      <c r="M4">
        <v>4844</v>
      </c>
      <c r="N4">
        <v>45103020</v>
      </c>
      <c r="O4" t="s">
        <v>2725</v>
      </c>
      <c r="Q4" t="s">
        <v>21</v>
      </c>
      <c r="R4" t="s">
        <v>23</v>
      </c>
      <c r="S4" t="s">
        <v>23</v>
      </c>
      <c r="W4" t="s">
        <v>24</v>
      </c>
      <c r="X4">
        <v>99.05</v>
      </c>
      <c r="Y4">
        <v>1</v>
      </c>
      <c r="Z4">
        <v>7683198000</v>
      </c>
      <c r="AA4">
        <v>761020761900</v>
      </c>
      <c r="AB4">
        <v>1</v>
      </c>
      <c r="AC4">
        <v>0.88668399713264001</v>
      </c>
      <c r="AF4">
        <v>6812568713.4014997</v>
      </c>
      <c r="AG4">
        <v>674784931062.41895</v>
      </c>
      <c r="AH4">
        <v>8.5608772728256399E-2</v>
      </c>
      <c r="AM4" s="17">
        <f t="shared" si="0"/>
        <v>8.5608772728256399E-2</v>
      </c>
      <c r="AN4" s="16">
        <f>IF(ISNA(VLOOKUP(M4,'GICS Impact'!B:J,9,FALSE)),N4,VLOOKUP(M4,'GICS Impact'!B:J,9,FALSE))</f>
        <v>45103020</v>
      </c>
      <c r="AO4" s="16" t="b">
        <f>AN4&lt;&gt;N4</f>
        <v>0</v>
      </c>
      <c r="AP4" s="15" t="s">
        <v>2706</v>
      </c>
      <c r="AQ4" s="18">
        <f>VLOOKUP(M4,'[1]Technology FINAL'!$C:$AP,40,FALSE)</f>
        <v>8.5000000000000006E-2</v>
      </c>
      <c r="AR4" s="20">
        <f>ABS(AQ4-AM4)</f>
        <v>6.0877272825639317E-4</v>
      </c>
    </row>
    <row r="5" spans="1:48" x14ac:dyDescent="0.3">
      <c r="A5" t="s">
        <v>2832</v>
      </c>
      <c r="B5" t="s">
        <v>2833</v>
      </c>
      <c r="C5" t="s">
        <v>2834</v>
      </c>
      <c r="D5">
        <v>20180705</v>
      </c>
      <c r="E5" t="s">
        <v>20</v>
      </c>
      <c r="F5" t="s">
        <v>3261</v>
      </c>
      <c r="G5" t="s">
        <v>3262</v>
      </c>
      <c r="H5" t="s">
        <v>3263</v>
      </c>
      <c r="I5" t="s">
        <v>3264</v>
      </c>
      <c r="J5" t="s">
        <v>3265</v>
      </c>
      <c r="K5" t="s">
        <v>22</v>
      </c>
      <c r="L5">
        <v>17061701</v>
      </c>
      <c r="M5">
        <v>299774</v>
      </c>
      <c r="N5">
        <v>45101010</v>
      </c>
      <c r="O5" t="s">
        <v>2738</v>
      </c>
      <c r="Q5" t="s">
        <v>21</v>
      </c>
      <c r="R5" t="s">
        <v>23</v>
      </c>
      <c r="S5" t="s">
        <v>23</v>
      </c>
      <c r="W5" t="s">
        <v>24</v>
      </c>
      <c r="X5">
        <v>192.73</v>
      </c>
      <c r="Y5">
        <v>1</v>
      </c>
      <c r="Z5">
        <v>2398606000</v>
      </c>
      <c r="AA5">
        <v>462283334380</v>
      </c>
      <c r="AB5">
        <v>1</v>
      </c>
      <c r="AC5">
        <v>1.0674720689394399</v>
      </c>
      <c r="AF5">
        <v>2560444909.3905501</v>
      </c>
      <c r="AG5">
        <v>493474547386.841</v>
      </c>
      <c r="AH5">
        <v>6.2606244493197599E-2</v>
      </c>
      <c r="AM5" s="17">
        <f t="shared" si="0"/>
        <v>6.2606244493197599E-2</v>
      </c>
      <c r="AN5" s="16">
        <f>IF(ISNA(VLOOKUP(M5,'GICS Impact'!B:J,9,FALSE)),N5,VLOOKUP(M5,'GICS Impact'!B:J,9,FALSE))</f>
        <v>50203010</v>
      </c>
      <c r="AO5" s="16" t="b">
        <f>AN5&lt;&gt;N5</f>
        <v>1</v>
      </c>
      <c r="AP5" s="15" t="s">
        <v>2706</v>
      </c>
      <c r="AQ5" s="18">
        <f>VLOOKUP(M5,'[1]Technology FINAL'!$C:$AP,40,FALSE)</f>
        <v>6.1582820682441045E-2</v>
      </c>
      <c r="AR5" s="20">
        <f>ABS(AQ5-AM5)</f>
        <v>1.0234238107565546E-3</v>
      </c>
    </row>
    <row r="6" spans="1:48" x14ac:dyDescent="0.3">
      <c r="A6" t="s">
        <v>2832</v>
      </c>
      <c r="B6" t="s">
        <v>2833</v>
      </c>
      <c r="C6" t="s">
        <v>2834</v>
      </c>
      <c r="D6">
        <v>20180705</v>
      </c>
      <c r="E6" t="s">
        <v>82</v>
      </c>
      <c r="F6" t="s">
        <v>2903</v>
      </c>
      <c r="G6" t="s">
        <v>2904</v>
      </c>
      <c r="H6" t="s">
        <v>2905</v>
      </c>
      <c r="I6" t="s">
        <v>2906</v>
      </c>
      <c r="J6" t="s">
        <v>2907</v>
      </c>
      <c r="K6" t="s">
        <v>83</v>
      </c>
      <c r="L6">
        <v>16032903</v>
      </c>
      <c r="M6">
        <v>351217</v>
      </c>
      <c r="N6">
        <v>45101010</v>
      </c>
      <c r="O6" t="s">
        <v>2738</v>
      </c>
      <c r="Q6" t="s">
        <v>21</v>
      </c>
      <c r="R6" t="s">
        <v>23</v>
      </c>
      <c r="S6" t="s">
        <v>23</v>
      </c>
      <c r="W6" t="s">
        <v>24</v>
      </c>
      <c r="X6">
        <v>1102.8900000000001</v>
      </c>
      <c r="Y6">
        <v>1</v>
      </c>
      <c r="Z6">
        <v>348952000</v>
      </c>
      <c r="AA6">
        <v>384855671280</v>
      </c>
      <c r="AB6">
        <v>0.87</v>
      </c>
      <c r="AC6">
        <v>1.0106764677811999</v>
      </c>
      <c r="AF6">
        <v>306829490.06311101</v>
      </c>
      <c r="AG6">
        <v>338399176295.70398</v>
      </c>
      <c r="AH6">
        <v>4.2932105981258697E-2</v>
      </c>
      <c r="AM6" s="17">
        <f t="shared" si="0"/>
        <v>4.2932105981258697E-2</v>
      </c>
      <c r="AN6" s="16">
        <f>IF(ISNA(VLOOKUP(M6,'GICS Impact'!B:J,9,FALSE)),N6,VLOOKUP(M6,'GICS Impact'!B:J,9,FALSE))</f>
        <v>50203010</v>
      </c>
      <c r="AO6" s="16" t="b">
        <f>AN6&lt;&gt;J6</f>
        <v>1</v>
      </c>
      <c r="AP6" s="15" t="s">
        <v>2706</v>
      </c>
      <c r="AQ6" s="18">
        <f>VLOOKUP(M6,'[1]Technology FINAL'!$C:$AP,40,FALSE)</f>
        <v>4.2649335495631747E-2</v>
      </c>
      <c r="AR6" s="20">
        <f>ABS(AQ6-AM6)</f>
        <v>2.8277048562695001E-4</v>
      </c>
    </row>
    <row r="7" spans="1:48" x14ac:dyDescent="0.3">
      <c r="A7" t="s">
        <v>2832</v>
      </c>
      <c r="B7" t="s">
        <v>2833</v>
      </c>
      <c r="C7" t="s">
        <v>2834</v>
      </c>
      <c r="D7">
        <v>20180705</v>
      </c>
      <c r="E7" t="s">
        <v>200</v>
      </c>
      <c r="F7" t="s">
        <v>2898</v>
      </c>
      <c r="G7" t="s">
        <v>2899</v>
      </c>
      <c r="H7" t="s">
        <v>2900</v>
      </c>
      <c r="I7" t="s">
        <v>2901</v>
      </c>
      <c r="J7" t="s">
        <v>2902</v>
      </c>
      <c r="K7" t="s">
        <v>201</v>
      </c>
      <c r="L7">
        <v>16032901</v>
      </c>
      <c r="M7">
        <v>41032</v>
      </c>
      <c r="N7">
        <v>45101010</v>
      </c>
      <c r="O7" t="s">
        <v>2738</v>
      </c>
      <c r="Q7" t="s">
        <v>21</v>
      </c>
      <c r="R7" t="s">
        <v>23</v>
      </c>
      <c r="S7" t="s">
        <v>23</v>
      </c>
      <c r="W7" t="s">
        <v>24</v>
      </c>
      <c r="X7">
        <v>1116.28</v>
      </c>
      <c r="Y7">
        <v>1</v>
      </c>
      <c r="Z7">
        <v>298656000</v>
      </c>
      <c r="AA7">
        <v>333383719680</v>
      </c>
      <c r="AB7">
        <v>1</v>
      </c>
      <c r="AC7">
        <v>1.0106764677811999</v>
      </c>
      <c r="AF7">
        <v>301844591.16166198</v>
      </c>
      <c r="AG7">
        <v>336943080221.94</v>
      </c>
      <c r="AH7">
        <v>4.2747373643426102E-2</v>
      </c>
      <c r="AM7" s="17">
        <f t="shared" si="0"/>
        <v>4.2747373643426102E-2</v>
      </c>
      <c r="AN7" s="16">
        <f>IF(ISNA(VLOOKUP(M7,'GICS Impact'!B:J,9,FALSE)),N7,VLOOKUP(M7,'GICS Impact'!B:J,9,FALSE))</f>
        <v>50203010</v>
      </c>
      <c r="AO7" s="16" t="b">
        <f>AN7&lt;&gt;N7</f>
        <v>1</v>
      </c>
      <c r="AP7" s="15" t="s">
        <v>2706</v>
      </c>
      <c r="AQ7" s="18">
        <f>VLOOKUP(M7,'[1]Technology FINAL'!$C:$AP,40,FALSE)</f>
        <v>4.2350664504368273E-2</v>
      </c>
      <c r="AR7" s="20">
        <f>ABS(AQ7-AM7)</f>
        <v>3.9670913905782978E-4</v>
      </c>
    </row>
    <row r="8" spans="1:48" x14ac:dyDescent="0.3">
      <c r="A8" t="s">
        <v>2832</v>
      </c>
      <c r="B8" t="s">
        <v>2833</v>
      </c>
      <c r="C8" t="s">
        <v>2834</v>
      </c>
      <c r="D8">
        <v>20180705</v>
      </c>
      <c r="E8" t="s">
        <v>3407</v>
      </c>
      <c r="F8" t="s">
        <v>3408</v>
      </c>
      <c r="G8" t="s">
        <v>3409</v>
      </c>
      <c r="H8">
        <v>458140100</v>
      </c>
      <c r="I8" t="s">
        <v>3410</v>
      </c>
      <c r="J8">
        <v>2463247</v>
      </c>
      <c r="K8" t="s">
        <v>3411</v>
      </c>
      <c r="L8">
        <v>600801</v>
      </c>
      <c r="M8">
        <v>4749</v>
      </c>
      <c r="N8">
        <v>45301020</v>
      </c>
      <c r="O8" t="s">
        <v>2882</v>
      </c>
      <c r="Q8" t="s">
        <v>21</v>
      </c>
      <c r="R8" t="s">
        <v>23</v>
      </c>
      <c r="S8" t="s">
        <v>23</v>
      </c>
      <c r="W8" t="s">
        <v>24</v>
      </c>
      <c r="X8">
        <v>49.47</v>
      </c>
      <c r="Y8">
        <v>1</v>
      </c>
      <c r="Z8">
        <v>4660000000</v>
      </c>
      <c r="AA8">
        <v>230530200000</v>
      </c>
      <c r="AB8">
        <v>1</v>
      </c>
      <c r="AC8">
        <v>1.0674720689394399</v>
      </c>
      <c r="AF8">
        <v>4974419841.2577896</v>
      </c>
      <c r="AG8">
        <v>246084549547.022</v>
      </c>
      <c r="AH8">
        <v>3.1220312286667901E-2</v>
      </c>
      <c r="AM8" s="17">
        <f t="shared" si="0"/>
        <v>3.1220312286667901E-2</v>
      </c>
      <c r="AN8" s="16">
        <f>IF(ISNA(VLOOKUP(M8,'GICS Impact'!B:J,9,FALSE)),N8,VLOOKUP(M8,'GICS Impact'!B:J,9,FALSE))</f>
        <v>45301020</v>
      </c>
      <c r="AO8" s="16" t="b">
        <f>AN8&lt;&gt;N8</f>
        <v>0</v>
      </c>
      <c r="AP8" s="15" t="s">
        <v>2706</v>
      </c>
      <c r="AQ8" s="18">
        <f>VLOOKUP(M8,'[1]Technology FINAL'!$C:$AP,40,FALSE)</f>
        <v>3.5527897832450049E-2</v>
      </c>
      <c r="AR8" s="20">
        <f>ABS(AQ8-AM8)</f>
        <v>4.3075855457821478E-3</v>
      </c>
    </row>
    <row r="9" spans="1:48" x14ac:dyDescent="0.3">
      <c r="A9" t="s">
        <v>2832</v>
      </c>
      <c r="B9" t="s">
        <v>2833</v>
      </c>
      <c r="C9" t="s">
        <v>2834</v>
      </c>
      <c r="D9">
        <v>20180705</v>
      </c>
      <c r="E9" t="s">
        <v>3985</v>
      </c>
      <c r="F9" t="s">
        <v>3986</v>
      </c>
      <c r="G9" t="s">
        <v>3987</v>
      </c>
      <c r="H9" t="s">
        <v>3988</v>
      </c>
      <c r="I9" t="s">
        <v>3989</v>
      </c>
      <c r="J9" t="s">
        <v>3990</v>
      </c>
      <c r="K9" t="s">
        <v>3991</v>
      </c>
      <c r="L9">
        <v>17953401</v>
      </c>
      <c r="M9">
        <v>51008</v>
      </c>
      <c r="N9">
        <v>45102020</v>
      </c>
      <c r="O9" t="s">
        <v>3536</v>
      </c>
      <c r="Q9" t="s">
        <v>31</v>
      </c>
      <c r="R9" t="s">
        <v>23</v>
      </c>
      <c r="S9" t="s">
        <v>23</v>
      </c>
      <c r="W9" t="s">
        <v>24</v>
      </c>
      <c r="X9">
        <v>131.44999999999999</v>
      </c>
      <c r="Y9">
        <v>1</v>
      </c>
      <c r="Z9">
        <v>1786164000</v>
      </c>
      <c r="AA9">
        <v>234791257800</v>
      </c>
      <c r="AB9">
        <v>1</v>
      </c>
      <c r="AC9">
        <v>1.0674720689394399</v>
      </c>
      <c r="AF9">
        <v>1906680180.54514</v>
      </c>
      <c r="AG9">
        <v>250633109732.659</v>
      </c>
      <c r="AH9">
        <v>3.1797380085973798E-2</v>
      </c>
      <c r="AM9" s="17">
        <f t="shared" si="0"/>
        <v>3.1797380085973798E-2</v>
      </c>
      <c r="AN9" s="16">
        <f>IF(ISNA(VLOOKUP(M9,'GICS Impact'!B:J,9,FALSE)),N9,VLOOKUP(M9,'GICS Impact'!B:J,9,FALSE))</f>
        <v>45102020</v>
      </c>
      <c r="AO9" s="16" t="b">
        <f>AN9&lt;&gt;N9</f>
        <v>0</v>
      </c>
      <c r="AP9" s="15" t="s">
        <v>2706</v>
      </c>
      <c r="AQ9" s="18">
        <f>VLOOKUP(M9,'[1]Technology FINAL'!$C:$AP,40,FALSE)</f>
        <v>3.2616282275628204E-2</v>
      </c>
      <c r="AR9" s="20">
        <f>ABS(AQ9-AM9)</f>
        <v>8.1890218965440659E-4</v>
      </c>
    </row>
    <row r="10" spans="1:48" x14ac:dyDescent="0.3">
      <c r="A10" t="s">
        <v>2832</v>
      </c>
      <c r="B10" t="s">
        <v>2833</v>
      </c>
      <c r="C10" t="s">
        <v>2834</v>
      </c>
      <c r="D10">
        <v>20180705</v>
      </c>
      <c r="E10" t="s">
        <v>3087</v>
      </c>
      <c r="F10" t="s">
        <v>3088</v>
      </c>
      <c r="G10" t="s">
        <v>3089</v>
      </c>
      <c r="H10" t="s">
        <v>3090</v>
      </c>
      <c r="I10" t="s">
        <v>3091</v>
      </c>
      <c r="J10">
        <v>2198163</v>
      </c>
      <c r="K10" t="s">
        <v>3092</v>
      </c>
      <c r="L10">
        <v>2077901</v>
      </c>
      <c r="M10">
        <v>5500</v>
      </c>
      <c r="N10">
        <v>45201020</v>
      </c>
      <c r="O10" t="s">
        <v>2849</v>
      </c>
      <c r="Q10" t="s">
        <v>21</v>
      </c>
      <c r="R10" t="s">
        <v>23</v>
      </c>
      <c r="S10" t="s">
        <v>23</v>
      </c>
      <c r="W10" t="s">
        <v>24</v>
      </c>
      <c r="X10">
        <v>42.67</v>
      </c>
      <c r="Y10">
        <v>1</v>
      </c>
      <c r="Z10">
        <v>4702882000</v>
      </c>
      <c r="AA10">
        <v>200671974940</v>
      </c>
      <c r="AB10">
        <v>1</v>
      </c>
      <c r="AC10">
        <v>1.0674720689394399</v>
      </c>
      <c r="AF10">
        <v>5020195178.5180502</v>
      </c>
      <c r="AG10">
        <v>214211728267.36499</v>
      </c>
      <c r="AH10">
        <v>2.7176663729130499E-2</v>
      </c>
      <c r="AK10">
        <v>0.33</v>
      </c>
      <c r="AL10">
        <v>0.23100000000000001</v>
      </c>
      <c r="AM10" s="17">
        <f t="shared" si="0"/>
        <v>2.7176663729130499E-2</v>
      </c>
      <c r="AN10" s="16">
        <f>IF(ISNA(VLOOKUP(M10,'GICS Impact'!B:J,9,FALSE)),N10,VLOOKUP(M10,'GICS Impact'!B:J,9,FALSE))</f>
        <v>45201020</v>
      </c>
      <c r="AO10" s="16" t="b">
        <f>AN10&lt;&gt;N10</f>
        <v>0</v>
      </c>
      <c r="AP10" s="15" t="s">
        <v>2706</v>
      </c>
      <c r="AQ10" s="18">
        <f>VLOOKUP(M10,'[1]Technology FINAL'!$C:$AP,40,FALSE)</f>
        <v>2.8007576261263725E-2</v>
      </c>
      <c r="AR10" s="20">
        <f>ABS(AQ10-AM10)</f>
        <v>8.30912532133226E-4</v>
      </c>
    </row>
    <row r="11" spans="1:48" x14ac:dyDescent="0.3">
      <c r="A11" t="s">
        <v>2832</v>
      </c>
      <c r="B11" t="s">
        <v>2833</v>
      </c>
      <c r="C11" t="s">
        <v>2834</v>
      </c>
      <c r="D11">
        <v>20180705</v>
      </c>
      <c r="E11" t="s">
        <v>3529</v>
      </c>
      <c r="F11" t="s">
        <v>3530</v>
      </c>
      <c r="G11" t="s">
        <v>3531</v>
      </c>
      <c r="H11" t="s">
        <v>3532</v>
      </c>
      <c r="I11" t="s">
        <v>3533</v>
      </c>
      <c r="J11" t="s">
        <v>3534</v>
      </c>
      <c r="K11" t="s">
        <v>3535</v>
      </c>
      <c r="L11">
        <v>16022501</v>
      </c>
      <c r="M11">
        <v>43462</v>
      </c>
      <c r="N11">
        <v>45102020</v>
      </c>
      <c r="O11" t="s">
        <v>3536</v>
      </c>
      <c r="Q11" t="s">
        <v>31</v>
      </c>
      <c r="R11" t="s">
        <v>23</v>
      </c>
      <c r="S11" t="s">
        <v>23</v>
      </c>
      <c r="W11" t="s">
        <v>24</v>
      </c>
      <c r="X11">
        <v>196.29</v>
      </c>
      <c r="Y11">
        <v>1</v>
      </c>
      <c r="Z11">
        <v>1030195000</v>
      </c>
      <c r="AA11">
        <v>202216976550</v>
      </c>
      <c r="AB11">
        <v>0.89</v>
      </c>
      <c r="AC11">
        <v>1.0674720689394399</v>
      </c>
      <c r="AF11">
        <v>978736905.374349</v>
      </c>
      <c r="AG11">
        <v>192116267155.92999</v>
      </c>
      <c r="AH11">
        <v>2.43734515921365E-2</v>
      </c>
      <c r="AM11" s="17">
        <f t="shared" si="0"/>
        <v>2.43734515921365E-2</v>
      </c>
      <c r="AN11" s="16">
        <f>IF(ISNA(VLOOKUP(M11,'GICS Impact'!B:J,9,FALSE)),N11,VLOOKUP(M11,'GICS Impact'!B:J,9,FALSE))</f>
        <v>45102020</v>
      </c>
      <c r="AO11" s="16" t="b">
        <f>AN11&lt;&gt;N11</f>
        <v>0</v>
      </c>
      <c r="AP11" s="15" t="s">
        <v>2706</v>
      </c>
      <c r="AQ11" s="18">
        <f>VLOOKUP(M11,'[1]Technology FINAL'!$C:$AP,40,FALSE)</f>
        <v>2.4961266058409599E-2</v>
      </c>
      <c r="AR11" s="20">
        <f>ABS(AQ11-AM11)</f>
        <v>5.87814466273099E-4</v>
      </c>
    </row>
    <row r="12" spans="1:48" x14ac:dyDescent="0.3">
      <c r="A12" t="s">
        <v>2832</v>
      </c>
      <c r="B12" t="s">
        <v>2833</v>
      </c>
      <c r="C12" t="s">
        <v>2834</v>
      </c>
      <c r="D12">
        <v>20180705</v>
      </c>
      <c r="E12" t="s">
        <v>3629</v>
      </c>
      <c r="F12" t="s">
        <v>3630</v>
      </c>
      <c r="G12" t="s">
        <v>3631</v>
      </c>
      <c r="H12" t="s">
        <v>3632</v>
      </c>
      <c r="I12" t="s">
        <v>3633</v>
      </c>
      <c r="J12">
        <v>2379504</v>
      </c>
      <c r="K12" t="s">
        <v>3634</v>
      </c>
      <c r="L12">
        <v>11776801</v>
      </c>
      <c r="M12">
        <v>27016</v>
      </c>
      <c r="N12">
        <v>45301020</v>
      </c>
      <c r="O12" t="s">
        <v>2882</v>
      </c>
      <c r="Q12" t="s">
        <v>21</v>
      </c>
      <c r="R12" t="s">
        <v>23</v>
      </c>
      <c r="S12" t="s">
        <v>23</v>
      </c>
      <c r="W12" t="s">
        <v>24</v>
      </c>
      <c r="X12">
        <v>236.84</v>
      </c>
      <c r="Y12">
        <v>1</v>
      </c>
      <c r="Z12">
        <v>607000000</v>
      </c>
      <c r="AA12">
        <v>143761880000</v>
      </c>
      <c r="AB12">
        <v>1</v>
      </c>
      <c r="AC12">
        <v>1.0674720689394399</v>
      </c>
      <c r="AF12">
        <v>647955545.84624004</v>
      </c>
      <c r="AG12">
        <v>153461791478.22299</v>
      </c>
      <c r="AH12">
        <v>1.9469426515564901E-2</v>
      </c>
      <c r="AM12" s="17">
        <f t="shared" si="0"/>
        <v>1.9469426515564901E-2</v>
      </c>
      <c r="AN12" s="16">
        <f>IF(ISNA(VLOOKUP(M12,'GICS Impact'!B:J,9,FALSE)),N12,VLOOKUP(M12,'GICS Impact'!B:J,9,FALSE))</f>
        <v>45301020</v>
      </c>
      <c r="AO12" s="16" t="b">
        <f>AN12&lt;&gt;N12</f>
        <v>0</v>
      </c>
      <c r="AP12" s="15" t="s">
        <v>2706</v>
      </c>
      <c r="AQ12" s="18">
        <f>VLOOKUP(M12,'[1]Technology FINAL'!$C:$AP,40,FALSE)</f>
        <v>2.1772408512077263E-2</v>
      </c>
      <c r="AR12" s="20">
        <f>ABS(AQ12-AM12)</f>
        <v>2.3029819965123613E-3</v>
      </c>
    </row>
    <row r="13" spans="1:48" x14ac:dyDescent="0.3">
      <c r="A13" t="s">
        <v>2832</v>
      </c>
      <c r="B13" t="s">
        <v>2833</v>
      </c>
      <c r="C13" t="s">
        <v>2834</v>
      </c>
      <c r="D13">
        <v>20180705</v>
      </c>
      <c r="E13" t="s">
        <v>362</v>
      </c>
      <c r="F13" t="s">
        <v>363</v>
      </c>
      <c r="G13" t="s">
        <v>364</v>
      </c>
      <c r="H13" t="s">
        <v>365</v>
      </c>
      <c r="I13" t="s">
        <v>366</v>
      </c>
      <c r="J13">
        <v>2661568</v>
      </c>
      <c r="K13" t="s">
        <v>367</v>
      </c>
      <c r="L13">
        <v>1214201</v>
      </c>
      <c r="M13">
        <v>5049</v>
      </c>
      <c r="N13">
        <v>45103020</v>
      </c>
      <c r="O13" t="s">
        <v>2725</v>
      </c>
      <c r="Q13" t="s">
        <v>31</v>
      </c>
      <c r="R13" t="s">
        <v>23</v>
      </c>
      <c r="S13" t="s">
        <v>23</v>
      </c>
      <c r="W13" t="s">
        <v>24</v>
      </c>
      <c r="X13">
        <v>44.72</v>
      </c>
      <c r="Y13">
        <v>1</v>
      </c>
      <c r="Z13">
        <v>4082313000</v>
      </c>
      <c r="AA13">
        <v>182561037360</v>
      </c>
      <c r="AB13">
        <v>0.73</v>
      </c>
      <c r="AC13">
        <v>1.0674720689394399</v>
      </c>
      <c r="AF13">
        <v>3181161226.0429101</v>
      </c>
      <c r="AG13">
        <v>142261530028.63901</v>
      </c>
      <c r="AH13">
        <v>1.80484691218885E-2</v>
      </c>
      <c r="AM13" s="17">
        <f t="shared" si="0"/>
        <v>1.80484691218885E-2</v>
      </c>
      <c r="AN13" s="16">
        <f>IF(ISNA(VLOOKUP(M13,'GICS Impact'!B:J,9,FALSE)),N13,VLOOKUP(M13,'GICS Impact'!B:J,9,FALSE))</f>
        <v>45103020</v>
      </c>
      <c r="AO13" s="16" t="b">
        <f>AN13&lt;&gt;N13</f>
        <v>0</v>
      </c>
      <c r="AP13" s="15" t="s">
        <v>2706</v>
      </c>
      <c r="AQ13" s="18">
        <f>VLOOKUP(M13,'[1]Technology FINAL'!$C:$AP,40,FALSE)</f>
        <v>1.9386196209845958E-2</v>
      </c>
      <c r="AR13" s="20">
        <f>ABS(AQ13-AM13)</f>
        <v>1.3377270879574577E-3</v>
      </c>
    </row>
    <row r="14" spans="1:48" x14ac:dyDescent="0.3">
      <c r="A14" t="s">
        <v>2832</v>
      </c>
      <c r="B14" t="s">
        <v>2833</v>
      </c>
      <c r="C14" t="s">
        <v>2834</v>
      </c>
      <c r="D14">
        <v>20180705</v>
      </c>
      <c r="E14" t="s">
        <v>3418</v>
      </c>
      <c r="F14" t="s">
        <v>3419</v>
      </c>
      <c r="G14" t="s">
        <v>3420</v>
      </c>
      <c r="H14">
        <v>459200101</v>
      </c>
      <c r="I14" t="s">
        <v>3421</v>
      </c>
      <c r="J14">
        <v>2005973</v>
      </c>
      <c r="K14" t="s">
        <v>3422</v>
      </c>
      <c r="L14">
        <v>606601</v>
      </c>
      <c r="M14">
        <v>5188</v>
      </c>
      <c r="N14">
        <v>45102010</v>
      </c>
      <c r="O14" t="s">
        <v>2816</v>
      </c>
      <c r="Q14" t="s">
        <v>31</v>
      </c>
      <c r="R14" t="s">
        <v>23</v>
      </c>
      <c r="S14" t="s">
        <v>23</v>
      </c>
      <c r="W14" t="s">
        <v>24</v>
      </c>
      <c r="X14">
        <v>139.57</v>
      </c>
      <c r="Y14">
        <v>1</v>
      </c>
      <c r="Z14">
        <v>917968000</v>
      </c>
      <c r="AA14">
        <v>128120793760</v>
      </c>
      <c r="AB14">
        <v>0.93</v>
      </c>
      <c r="AC14">
        <v>1.0674720689394399</v>
      </c>
      <c r="AF14">
        <v>911311836.16758502</v>
      </c>
      <c r="AG14">
        <v>127191792973.909</v>
      </c>
      <c r="AH14">
        <v>1.6136598190565801E-2</v>
      </c>
      <c r="AM14" s="17">
        <f t="shared" si="0"/>
        <v>1.6136598190565801E-2</v>
      </c>
      <c r="AN14" s="16">
        <f>IF(ISNA(VLOOKUP(M14,'GICS Impact'!B:J,9,FALSE)),N14,VLOOKUP(M14,'GICS Impact'!B:J,9,FALSE))</f>
        <v>45102010</v>
      </c>
      <c r="AO14" s="16" t="b">
        <f>AN14&lt;&gt;N14</f>
        <v>0</v>
      </c>
      <c r="AP14" s="15" t="s">
        <v>2706</v>
      </c>
      <c r="AQ14" s="18">
        <f>VLOOKUP(M14,'[1]Technology FINAL'!$C:$AP,40,FALSE)</f>
        <v>1.693099970401768E-2</v>
      </c>
      <c r="AR14" s="20">
        <f>ABS(AQ14-AM14)</f>
        <v>7.9440151345187837E-4</v>
      </c>
    </row>
    <row r="15" spans="1:48" x14ac:dyDescent="0.3">
      <c r="A15" t="s">
        <v>2832</v>
      </c>
      <c r="B15" t="s">
        <v>2833</v>
      </c>
      <c r="C15" t="s">
        <v>2834</v>
      </c>
      <c r="D15">
        <v>20180705</v>
      </c>
      <c r="E15" t="s">
        <v>319</v>
      </c>
      <c r="F15" t="s">
        <v>320</v>
      </c>
      <c r="G15" t="s">
        <v>321</v>
      </c>
      <c r="H15" t="s">
        <v>322</v>
      </c>
      <c r="I15" t="s">
        <v>323</v>
      </c>
      <c r="J15">
        <v>2008154</v>
      </c>
      <c r="K15" t="s">
        <v>324</v>
      </c>
      <c r="L15">
        <v>1254001</v>
      </c>
      <c r="M15">
        <v>3990</v>
      </c>
      <c r="N15">
        <v>45103010</v>
      </c>
      <c r="O15" t="s">
        <v>2725</v>
      </c>
      <c r="Q15" t="s">
        <v>21</v>
      </c>
      <c r="R15" t="s">
        <v>23</v>
      </c>
      <c r="S15" t="s">
        <v>23</v>
      </c>
      <c r="W15" t="s">
        <v>24</v>
      </c>
      <c r="X15">
        <v>242.01</v>
      </c>
      <c r="Y15">
        <v>1</v>
      </c>
      <c r="Z15">
        <v>492470000</v>
      </c>
      <c r="AA15">
        <v>119182664700</v>
      </c>
      <c r="AB15">
        <v>1</v>
      </c>
      <c r="AC15">
        <v>1.0674720689394399</v>
      </c>
      <c r="AF15">
        <v>525697969.79060602</v>
      </c>
      <c r="AG15">
        <v>127224165669.024</v>
      </c>
      <c r="AH15">
        <v>1.61407052572341E-2</v>
      </c>
      <c r="AM15" s="17">
        <f t="shared" si="0"/>
        <v>1.61407052572341E-2</v>
      </c>
      <c r="AN15" s="16">
        <f>IF(ISNA(VLOOKUP(M15,'GICS Impact'!B:J,9,FALSE)),N15,VLOOKUP(M15,'GICS Impact'!B:J,9,FALSE))</f>
        <v>45103010</v>
      </c>
      <c r="AO15" s="16" t="b">
        <f>AN15&lt;&gt;N15</f>
        <v>0</v>
      </c>
      <c r="AP15" s="15" t="s">
        <v>2706</v>
      </c>
      <c r="AQ15" s="18">
        <f>VLOOKUP(M15,'[1]Technology FINAL'!$C:$AP,40,FALSE)</f>
        <v>1.6630286335569087E-2</v>
      </c>
      <c r="AR15" s="20">
        <f>ABS(AQ15-AM15)</f>
        <v>4.8958107833498715E-4</v>
      </c>
    </row>
    <row r="16" spans="1:48" x14ac:dyDescent="0.3">
      <c r="A16" t="s">
        <v>2832</v>
      </c>
      <c r="B16" t="s">
        <v>2833</v>
      </c>
      <c r="C16" t="s">
        <v>2834</v>
      </c>
      <c r="D16">
        <v>20180705</v>
      </c>
      <c r="E16" t="s">
        <v>3890</v>
      </c>
      <c r="F16" t="s">
        <v>3891</v>
      </c>
      <c r="G16" t="s">
        <v>3892</v>
      </c>
      <c r="H16">
        <v>882508104</v>
      </c>
      <c r="I16" t="s">
        <v>3893</v>
      </c>
      <c r="J16">
        <v>2885409</v>
      </c>
      <c r="K16" t="s">
        <v>3894</v>
      </c>
      <c r="L16">
        <v>1049901</v>
      </c>
      <c r="M16">
        <v>5220</v>
      </c>
      <c r="N16">
        <v>45301020</v>
      </c>
      <c r="O16" t="s">
        <v>2882</v>
      </c>
      <c r="Q16" t="s">
        <v>21</v>
      </c>
      <c r="R16" t="s">
        <v>23</v>
      </c>
      <c r="S16" t="s">
        <v>23</v>
      </c>
      <c r="W16" t="s">
        <v>24</v>
      </c>
      <c r="X16">
        <v>108.91</v>
      </c>
      <c r="Y16">
        <v>1</v>
      </c>
      <c r="Z16">
        <v>978918000</v>
      </c>
      <c r="AA16">
        <v>106613959380</v>
      </c>
      <c r="AB16">
        <v>1</v>
      </c>
      <c r="AC16">
        <v>1.0674720689394399</v>
      </c>
      <c r="AF16">
        <v>1044967622.78205</v>
      </c>
      <c r="AG16">
        <v>113807423797.194</v>
      </c>
      <c r="AH16">
        <v>1.4438546906052801E-2</v>
      </c>
      <c r="AM16" s="17">
        <f t="shared" si="0"/>
        <v>1.4438546906052801E-2</v>
      </c>
      <c r="AN16" s="16">
        <f>IF(ISNA(VLOOKUP(M16,'GICS Impact'!B:J,9,FALSE)),N16,VLOOKUP(M16,'GICS Impact'!B:J,9,FALSE))</f>
        <v>45301020</v>
      </c>
      <c r="AO16" s="16" t="b">
        <f>AN16&lt;&gt;N16</f>
        <v>0</v>
      </c>
      <c r="AP16" s="15" t="s">
        <v>2706</v>
      </c>
      <c r="AQ16" s="18">
        <f>VLOOKUP(M16,'[1]Technology FINAL'!$C:$AP,40,FALSE)</f>
        <v>1.5658469875884429E-2</v>
      </c>
      <c r="AR16" s="20">
        <f>ABS(AQ16-AM16)</f>
        <v>1.2199229698316282E-3</v>
      </c>
    </row>
    <row r="17" spans="1:44" x14ac:dyDescent="0.3">
      <c r="A17" t="s">
        <v>2832</v>
      </c>
      <c r="B17" t="s">
        <v>2833</v>
      </c>
      <c r="C17" t="s">
        <v>2834</v>
      </c>
      <c r="D17">
        <v>20180705</v>
      </c>
      <c r="E17" t="s">
        <v>3004</v>
      </c>
      <c r="F17" t="s">
        <v>3005</v>
      </c>
      <c r="G17" t="s">
        <v>3006</v>
      </c>
      <c r="H17" t="s">
        <v>3007</v>
      </c>
      <c r="I17" t="s">
        <v>3008</v>
      </c>
      <c r="J17" t="s">
        <v>3009</v>
      </c>
      <c r="K17" t="s">
        <v>3010</v>
      </c>
      <c r="L17">
        <v>18071101</v>
      </c>
      <c r="M17">
        <v>210176</v>
      </c>
      <c r="N17">
        <v>45301020</v>
      </c>
      <c r="O17" t="s">
        <v>2882</v>
      </c>
      <c r="Q17" t="s">
        <v>21</v>
      </c>
      <c r="R17" t="s">
        <v>23</v>
      </c>
      <c r="S17" t="s">
        <v>23</v>
      </c>
      <c r="W17" t="s">
        <v>24</v>
      </c>
      <c r="X17">
        <v>239.29</v>
      </c>
      <c r="Y17">
        <v>1</v>
      </c>
      <c r="Z17">
        <v>431681000</v>
      </c>
      <c r="AA17">
        <v>103296946490</v>
      </c>
      <c r="AB17">
        <v>0.93</v>
      </c>
      <c r="AC17">
        <v>1.0674720689394399</v>
      </c>
      <c r="AF17">
        <v>428550891.47841698</v>
      </c>
      <c r="AG17">
        <v>102547942821.87</v>
      </c>
      <c r="AH17">
        <v>1.30100764357105E-2</v>
      </c>
      <c r="AM17" s="17">
        <f t="shared" si="0"/>
        <v>1.30100764357105E-2</v>
      </c>
      <c r="AN17" s="16">
        <f>IF(ISNA(VLOOKUP(M17,'GICS Impact'!B:J,9,FALSE)),N17,VLOOKUP(M17,'GICS Impact'!B:J,9,FALSE))</f>
        <v>45301020</v>
      </c>
      <c r="AO17" s="16" t="b">
        <f>AN17&lt;&gt;J17</f>
        <v>1</v>
      </c>
      <c r="AP17" s="15" t="s">
        <v>2706</v>
      </c>
      <c r="AQ17" s="18">
        <f>VLOOKUP(M17,'[1]Technology FINAL'!$C:$AP,40,FALSE)</f>
        <v>1.4832966294062066E-2</v>
      </c>
      <c r="AR17" s="20">
        <f>ABS(AQ17-AM17)</f>
        <v>1.8228898583515663E-3</v>
      </c>
    </row>
    <row r="18" spans="1:44" x14ac:dyDescent="0.3">
      <c r="A18" t="s">
        <v>2832</v>
      </c>
      <c r="B18" t="s">
        <v>2833</v>
      </c>
      <c r="C18" t="s">
        <v>2834</v>
      </c>
      <c r="D18">
        <v>20180705</v>
      </c>
      <c r="E18" t="s">
        <v>2863</v>
      </c>
      <c r="F18" t="s">
        <v>2864</v>
      </c>
      <c r="G18" t="s">
        <v>2865</v>
      </c>
      <c r="H18" t="s">
        <v>2866</v>
      </c>
      <c r="I18" t="s">
        <v>2867</v>
      </c>
      <c r="J18" t="s">
        <v>2868</v>
      </c>
      <c r="K18" t="s">
        <v>2869</v>
      </c>
      <c r="L18">
        <v>14335701</v>
      </c>
      <c r="M18">
        <v>35488</v>
      </c>
      <c r="N18">
        <v>45102010</v>
      </c>
      <c r="O18" t="s">
        <v>2870</v>
      </c>
      <c r="Q18" t="s">
        <v>31</v>
      </c>
      <c r="R18" t="s">
        <v>23</v>
      </c>
      <c r="S18" t="s">
        <v>23</v>
      </c>
      <c r="W18" t="s">
        <v>24</v>
      </c>
      <c r="X18">
        <v>163.34</v>
      </c>
      <c r="Y18">
        <v>1</v>
      </c>
      <c r="Z18">
        <v>643087000</v>
      </c>
      <c r="AA18">
        <v>105041830580</v>
      </c>
      <c r="AB18">
        <v>1</v>
      </c>
      <c r="AC18">
        <v>1.0674720689394399</v>
      </c>
      <c r="AF18">
        <v>686477410.39805698</v>
      </c>
      <c r="AG18">
        <v>112129220214.418</v>
      </c>
      <c r="AH18">
        <v>1.42256361807297E-2</v>
      </c>
      <c r="AM18" s="17">
        <f t="shared" si="0"/>
        <v>1.42256361807297E-2</v>
      </c>
      <c r="AN18" s="16">
        <f>IF(ISNA(VLOOKUP(M18,'GICS Impact'!B:J,9,FALSE)),N18,VLOOKUP(M18,'GICS Impact'!B:J,9,FALSE))</f>
        <v>45102010</v>
      </c>
      <c r="AO18" s="16" t="b">
        <f>AN18&lt;&gt;J18</f>
        <v>1</v>
      </c>
      <c r="AP18" s="15" t="s">
        <v>2706</v>
      </c>
      <c r="AQ18" s="18">
        <f>VLOOKUP(M18,'[1]Technology FINAL'!$C:$AP,40,FALSE)</f>
        <v>1.4091898604661158E-2</v>
      </c>
      <c r="AR18" s="20">
        <f>ABS(AQ18-AM18)</f>
        <v>1.3373757606854192E-4</v>
      </c>
    </row>
    <row r="19" spans="1:44" x14ac:dyDescent="0.3">
      <c r="A19" t="s">
        <v>2832</v>
      </c>
      <c r="B19" t="s">
        <v>2833</v>
      </c>
      <c r="C19" t="s">
        <v>2834</v>
      </c>
      <c r="D19">
        <v>20180705</v>
      </c>
      <c r="E19" t="s">
        <v>2990</v>
      </c>
      <c r="F19" t="s">
        <v>2991</v>
      </c>
      <c r="G19" t="s">
        <v>2992</v>
      </c>
      <c r="H19" t="s">
        <v>2993</v>
      </c>
      <c r="I19" t="s">
        <v>2994</v>
      </c>
      <c r="J19" t="s">
        <v>2995</v>
      </c>
      <c r="K19" t="s">
        <v>2996</v>
      </c>
      <c r="L19">
        <v>11931401</v>
      </c>
      <c r="M19">
        <v>27389</v>
      </c>
      <c r="N19">
        <v>25502020</v>
      </c>
      <c r="O19" t="s">
        <v>2997</v>
      </c>
      <c r="Q19" t="s">
        <v>21</v>
      </c>
      <c r="R19" t="s">
        <v>23</v>
      </c>
      <c r="S19" t="s">
        <v>23</v>
      </c>
      <c r="W19" t="s">
        <v>24</v>
      </c>
      <c r="X19">
        <v>2060.23</v>
      </c>
      <c r="Y19">
        <v>1</v>
      </c>
      <c r="Z19">
        <v>48175000</v>
      </c>
      <c r="AA19">
        <v>99251580250</v>
      </c>
      <c r="AB19">
        <v>1</v>
      </c>
      <c r="AC19">
        <v>1.0674720689394399</v>
      </c>
      <c r="AF19">
        <v>51425466.921157502</v>
      </c>
      <c r="AG19">
        <v>105948289714.976</v>
      </c>
      <c r="AH19">
        <v>1.3441472442006599E-2</v>
      </c>
      <c r="AM19" s="17">
        <f t="shared" si="0"/>
        <v>1.3441472442006599E-2</v>
      </c>
      <c r="AN19" s="16">
        <f>IF(ISNA(VLOOKUP(M19,'GICS Impact'!B:J,9,FALSE)),N19,VLOOKUP(M19,'GICS Impact'!B:J,9,FALSE))</f>
        <v>25502020</v>
      </c>
      <c r="AO19" s="16" t="b">
        <f>AN19&lt;&gt;J19</f>
        <v>1</v>
      </c>
      <c r="AP19" s="15" t="s">
        <v>2706</v>
      </c>
      <c r="AQ19" s="18">
        <f>VLOOKUP(M19,'[1]Technology FINAL'!$C:$AP,40,FALSE)</f>
        <v>1.4013029837593944E-2</v>
      </c>
      <c r="AR19" s="20">
        <f>ABS(AQ19-AM19)</f>
        <v>5.7155739558734445E-4</v>
      </c>
    </row>
    <row r="20" spans="1:44" x14ac:dyDescent="0.3">
      <c r="A20" t="s">
        <v>2832</v>
      </c>
      <c r="B20" t="s">
        <v>2833</v>
      </c>
      <c r="C20" t="s">
        <v>2834</v>
      </c>
      <c r="D20">
        <v>20180705</v>
      </c>
      <c r="E20" t="s">
        <v>202</v>
      </c>
      <c r="F20" t="s">
        <v>203</v>
      </c>
      <c r="G20" t="s">
        <v>204</v>
      </c>
      <c r="H20" t="s">
        <v>205</v>
      </c>
      <c r="I20" t="s">
        <v>206</v>
      </c>
      <c r="J20">
        <v>2310525</v>
      </c>
      <c r="K20" t="s">
        <v>207</v>
      </c>
      <c r="L20">
        <v>15785501</v>
      </c>
      <c r="M20">
        <v>41916</v>
      </c>
      <c r="N20">
        <v>45103010</v>
      </c>
      <c r="O20" t="s">
        <v>2725</v>
      </c>
      <c r="Q20" t="s">
        <v>31</v>
      </c>
      <c r="R20" t="s">
        <v>23</v>
      </c>
      <c r="S20" t="s">
        <v>23</v>
      </c>
      <c r="W20" t="s">
        <v>24</v>
      </c>
      <c r="X20">
        <v>137.84</v>
      </c>
      <c r="Y20">
        <v>1</v>
      </c>
      <c r="Z20">
        <v>742457000</v>
      </c>
      <c r="AA20">
        <v>102340272880</v>
      </c>
      <c r="AB20">
        <v>0.95</v>
      </c>
      <c r="AC20">
        <v>1.0674720689394399</v>
      </c>
      <c r="AF20">
        <v>752924504.39414096</v>
      </c>
      <c r="AG20">
        <v>103783113685.688</v>
      </c>
      <c r="AH20">
        <v>1.31667803822475E-2</v>
      </c>
      <c r="AM20" s="17">
        <f t="shared" si="0"/>
        <v>1.31667803822475E-2</v>
      </c>
      <c r="AN20" s="16">
        <f>IF(ISNA(VLOOKUP(M20,'GICS Impact'!B:J,9,FALSE)),N20,VLOOKUP(M20,'GICS Impact'!B:J,9,FALSE))</f>
        <v>45103010</v>
      </c>
      <c r="AO20" s="16" t="b">
        <f>AN20&lt;&gt;N20</f>
        <v>0</v>
      </c>
      <c r="AP20" s="15" t="s">
        <v>2706</v>
      </c>
      <c r="AQ20" s="18">
        <f>VLOOKUP(M20,'[1]Technology FINAL'!$C:$AP,40,FALSE)</f>
        <v>1.2790271595759494E-2</v>
      </c>
      <c r="AR20" s="20">
        <f>ABS(AQ20-AM20)</f>
        <v>3.7650878648800602E-4</v>
      </c>
    </row>
    <row r="21" spans="1:44" x14ac:dyDescent="0.3">
      <c r="A21" t="s">
        <v>2832</v>
      </c>
      <c r="B21" t="s">
        <v>2833</v>
      </c>
      <c r="C21" t="s">
        <v>2834</v>
      </c>
      <c r="D21">
        <v>20180705</v>
      </c>
      <c r="E21" t="s">
        <v>3666</v>
      </c>
      <c r="F21" t="s">
        <v>3667</v>
      </c>
      <c r="G21" t="s">
        <v>3668</v>
      </c>
      <c r="H21" t="s">
        <v>3669</v>
      </c>
      <c r="I21" t="s">
        <v>3670</v>
      </c>
      <c r="J21" t="s">
        <v>3671</v>
      </c>
      <c r="K21" t="s">
        <v>3672</v>
      </c>
      <c r="L21">
        <v>2461601</v>
      </c>
      <c r="M21">
        <v>359772</v>
      </c>
      <c r="N21">
        <v>45102020</v>
      </c>
      <c r="O21" t="s">
        <v>2897</v>
      </c>
      <c r="Q21" t="s">
        <v>21</v>
      </c>
      <c r="R21" t="s">
        <v>23</v>
      </c>
      <c r="S21" t="s">
        <v>23</v>
      </c>
      <c r="W21" t="s">
        <v>24</v>
      </c>
      <c r="X21">
        <v>83.27</v>
      </c>
      <c r="Y21">
        <v>1</v>
      </c>
      <c r="Z21">
        <v>1187387000</v>
      </c>
      <c r="AA21">
        <v>98873715490</v>
      </c>
      <c r="AB21">
        <v>0.94</v>
      </c>
      <c r="AC21">
        <v>1.0674720689394399</v>
      </c>
      <c r="AF21">
        <v>1191452310.0704801</v>
      </c>
      <c r="AG21">
        <v>99212233859.569397</v>
      </c>
      <c r="AH21">
        <v>1.25868809295636E-2</v>
      </c>
      <c r="AM21" s="17">
        <f t="shared" si="0"/>
        <v>1.25868809295636E-2</v>
      </c>
      <c r="AN21" s="16">
        <f>IF(ISNA(VLOOKUP(M21,'GICS Impact'!B:J,9,FALSE)),N21,VLOOKUP(M21,'GICS Impact'!B:J,9,FALSE))</f>
        <v>45102020</v>
      </c>
      <c r="AO21" s="16" t="b">
        <f>AN21&lt;&gt;N21</f>
        <v>0</v>
      </c>
      <c r="AP21" s="15" t="s">
        <v>2706</v>
      </c>
      <c r="AQ21" s="18">
        <f>VLOOKUP(M21,'[1]Technology FINAL'!$C:$AP,40,FALSE)</f>
        <v>1.2680486183256144E-2</v>
      </c>
      <c r="AR21" s="20">
        <f>ABS(AQ21-AM21)</f>
        <v>9.3605253692544479E-5</v>
      </c>
    </row>
    <row r="22" spans="1:44" x14ac:dyDescent="0.3">
      <c r="A22" t="s">
        <v>2832</v>
      </c>
      <c r="B22" t="s">
        <v>2833</v>
      </c>
      <c r="C22" t="s">
        <v>2834</v>
      </c>
      <c r="D22">
        <v>20180705</v>
      </c>
      <c r="E22" t="s">
        <v>3713</v>
      </c>
      <c r="F22" t="s">
        <v>3714</v>
      </c>
      <c r="G22" t="s">
        <v>3715</v>
      </c>
      <c r="H22">
        <v>747525103</v>
      </c>
      <c r="I22" t="s">
        <v>3716</v>
      </c>
      <c r="J22">
        <v>2714923</v>
      </c>
      <c r="K22" t="s">
        <v>3717</v>
      </c>
      <c r="L22">
        <v>2480001</v>
      </c>
      <c r="M22">
        <v>7542</v>
      </c>
      <c r="N22">
        <v>45301020</v>
      </c>
      <c r="O22" t="s">
        <v>2882</v>
      </c>
      <c r="Q22" t="s">
        <v>21</v>
      </c>
      <c r="R22" t="s">
        <v>23</v>
      </c>
      <c r="S22" t="s">
        <v>23</v>
      </c>
      <c r="W22" t="s">
        <v>24</v>
      </c>
      <c r="X22">
        <v>55.33</v>
      </c>
      <c r="Y22">
        <v>1</v>
      </c>
      <c r="Z22">
        <v>1482622000</v>
      </c>
      <c r="AA22">
        <v>82033475260</v>
      </c>
      <c r="AB22">
        <v>1</v>
      </c>
      <c r="AC22">
        <v>1.0674720689394399</v>
      </c>
      <c r="AF22">
        <v>1582657573.79513</v>
      </c>
      <c r="AG22">
        <v>87568443558.084503</v>
      </c>
      <c r="AH22">
        <v>1.1109653813590799E-2</v>
      </c>
      <c r="AM22" s="17">
        <f t="shared" si="0"/>
        <v>1.1109653813590799E-2</v>
      </c>
      <c r="AN22" s="16">
        <f>IF(ISNA(VLOOKUP(M22,'GICS Impact'!B:J,9,FALSE)),N22,VLOOKUP(M22,'GICS Impact'!B:J,9,FALSE))</f>
        <v>45301020</v>
      </c>
      <c r="AO22" s="16" t="b">
        <f>AN22&lt;&gt;N22</f>
        <v>0</v>
      </c>
      <c r="AP22" s="15" t="s">
        <v>2706</v>
      </c>
      <c r="AQ22" s="18">
        <f>VLOOKUP(M22,'[1]Technology FINAL'!$C:$AP,40,FALSE)</f>
        <v>1.226639173109398E-2</v>
      </c>
      <c r="AR22" s="20">
        <f>ABS(AQ22-AM22)</f>
        <v>1.1567379175031808E-3</v>
      </c>
    </row>
    <row r="23" spans="1:44" x14ac:dyDescent="0.3">
      <c r="A23" t="s">
        <v>2832</v>
      </c>
      <c r="B23" t="s">
        <v>2833</v>
      </c>
      <c r="C23" t="s">
        <v>2834</v>
      </c>
      <c r="D23">
        <v>20180705</v>
      </c>
      <c r="E23" t="s">
        <v>3559</v>
      </c>
      <c r="F23" t="s">
        <v>3560</v>
      </c>
      <c r="G23" t="s">
        <v>3561</v>
      </c>
      <c r="H23">
        <v>595112103</v>
      </c>
      <c r="I23" t="s">
        <v>3562</v>
      </c>
      <c r="J23">
        <v>2588184</v>
      </c>
      <c r="K23" t="s">
        <v>3563</v>
      </c>
      <c r="L23">
        <v>734301</v>
      </c>
      <c r="M23">
        <v>4405</v>
      </c>
      <c r="N23">
        <v>45301020</v>
      </c>
      <c r="O23" t="s">
        <v>2882</v>
      </c>
      <c r="Q23" t="s">
        <v>21</v>
      </c>
      <c r="R23" t="s">
        <v>23</v>
      </c>
      <c r="S23" t="s">
        <v>23</v>
      </c>
      <c r="W23" t="s">
        <v>24</v>
      </c>
      <c r="X23">
        <v>51.48</v>
      </c>
      <c r="Y23">
        <v>1</v>
      </c>
      <c r="Z23">
        <v>1159765000</v>
      </c>
      <c r="AA23">
        <v>59704702200</v>
      </c>
      <c r="AB23">
        <v>1</v>
      </c>
      <c r="AC23">
        <v>1.0674720689394399</v>
      </c>
      <c r="AF23">
        <v>1238016744.03354</v>
      </c>
      <c r="AG23">
        <v>63733101982.847099</v>
      </c>
      <c r="AH23">
        <v>8.0857061142813897E-3</v>
      </c>
      <c r="AM23" s="17">
        <f t="shared" si="0"/>
        <v>8.0857061142813897E-3</v>
      </c>
      <c r="AN23" s="16">
        <f>IF(ISNA(VLOOKUP(M23,'GICS Impact'!B:J,9,FALSE)),N23,VLOOKUP(M23,'GICS Impact'!B:J,9,FALSE))</f>
        <v>45301020</v>
      </c>
      <c r="AO23" s="16" t="b">
        <f>AN23&lt;&gt;N23</f>
        <v>0</v>
      </c>
      <c r="AP23" s="15" t="s">
        <v>2706</v>
      </c>
      <c r="AQ23" s="18">
        <f>VLOOKUP(M23,'[1]Technology FINAL'!$C:$AP,40,FALSE)</f>
        <v>9.4354366852179971E-3</v>
      </c>
      <c r="AR23" s="20">
        <f>ABS(AQ23-AM23)</f>
        <v>1.3497305709366074E-3</v>
      </c>
    </row>
    <row r="24" spans="1:44" x14ac:dyDescent="0.3">
      <c r="A24" t="s">
        <v>2832</v>
      </c>
      <c r="B24" t="s">
        <v>2833</v>
      </c>
      <c r="C24" t="s">
        <v>2834</v>
      </c>
      <c r="D24">
        <v>20180705</v>
      </c>
      <c r="E24" t="s">
        <v>2955</v>
      </c>
      <c r="F24" t="s">
        <v>2956</v>
      </c>
      <c r="G24" t="s">
        <v>2957</v>
      </c>
      <c r="H24">
        <v>53015103</v>
      </c>
      <c r="I24" t="s">
        <v>2958</v>
      </c>
      <c r="J24">
        <v>2065308</v>
      </c>
      <c r="K24" t="s">
        <v>2959</v>
      </c>
      <c r="L24">
        <v>189101</v>
      </c>
      <c r="M24">
        <v>5158</v>
      </c>
      <c r="N24">
        <v>45102020</v>
      </c>
      <c r="O24" t="s">
        <v>2897</v>
      </c>
      <c r="Q24" t="s">
        <v>21</v>
      </c>
      <c r="R24" t="s">
        <v>23</v>
      </c>
      <c r="S24" t="s">
        <v>23</v>
      </c>
      <c r="W24" t="s">
        <v>24</v>
      </c>
      <c r="X24">
        <v>133.66</v>
      </c>
      <c r="Y24">
        <v>1</v>
      </c>
      <c r="Z24">
        <v>440522000</v>
      </c>
      <c r="AA24">
        <v>58880170520</v>
      </c>
      <c r="AB24">
        <v>1</v>
      </c>
      <c r="AC24">
        <v>1.0674720689394399</v>
      </c>
      <c r="AF24">
        <v>470244930.75333899</v>
      </c>
      <c r="AG24">
        <v>62852937444.491402</v>
      </c>
      <c r="AH24">
        <v>7.9740411934170093E-3</v>
      </c>
      <c r="AM24" s="17">
        <f t="shared" si="0"/>
        <v>7.9740411934170093E-3</v>
      </c>
      <c r="AN24" s="16">
        <f>IF(ISNA(VLOOKUP(M24,'GICS Impact'!B:J,9,FALSE)),N24,VLOOKUP(M24,'GICS Impact'!B:J,9,FALSE))</f>
        <v>45102020</v>
      </c>
      <c r="AO24" s="16" t="b">
        <f>AN24&lt;&gt;J24</f>
        <v>1</v>
      </c>
      <c r="AP24" s="15" t="s">
        <v>2706</v>
      </c>
      <c r="AQ24" s="18">
        <f>VLOOKUP(M24,'[1]Technology FINAL'!$C:$AP,40,FALSE)</f>
        <v>8.0886365846496201E-3</v>
      </c>
      <c r="AR24" s="20">
        <f>ABS(AQ24-AM24)</f>
        <v>1.1459539123261087E-4</v>
      </c>
    </row>
    <row r="25" spans="1:44" x14ac:dyDescent="0.3">
      <c r="A25" t="s">
        <v>2832</v>
      </c>
      <c r="B25" t="s">
        <v>2833</v>
      </c>
      <c r="C25" t="s">
        <v>2834</v>
      </c>
      <c r="D25">
        <v>20180705</v>
      </c>
      <c r="E25" t="s">
        <v>390</v>
      </c>
      <c r="F25" t="s">
        <v>391</v>
      </c>
      <c r="G25" t="s">
        <v>392</v>
      </c>
      <c r="H25" t="s">
        <v>393</v>
      </c>
      <c r="I25" t="s">
        <v>394</v>
      </c>
      <c r="J25">
        <v>2575818</v>
      </c>
      <c r="K25" t="s">
        <v>395</v>
      </c>
      <c r="L25">
        <v>18040501</v>
      </c>
      <c r="M25">
        <v>15360</v>
      </c>
      <c r="N25">
        <v>45103030</v>
      </c>
      <c r="O25" t="s">
        <v>2726</v>
      </c>
      <c r="Q25" t="s">
        <v>21</v>
      </c>
      <c r="R25" t="s">
        <v>23</v>
      </c>
      <c r="S25" t="s">
        <v>23</v>
      </c>
      <c r="W25" t="s">
        <v>24</v>
      </c>
      <c r="X25">
        <v>75.88</v>
      </c>
      <c r="Y25">
        <v>1</v>
      </c>
      <c r="Z25">
        <v>761205000</v>
      </c>
      <c r="AA25">
        <v>57760235400</v>
      </c>
      <c r="AB25">
        <v>1</v>
      </c>
      <c r="AC25">
        <v>1.0674720689394399</v>
      </c>
      <c r="AF25">
        <v>812565076.237046</v>
      </c>
      <c r="AG25">
        <v>61657437984.866997</v>
      </c>
      <c r="AH25">
        <v>7.8223702878818194E-3</v>
      </c>
      <c r="AM25" s="17">
        <f t="shared" si="0"/>
        <v>7.8223702878818194E-3</v>
      </c>
      <c r="AN25" s="16">
        <f>IF(ISNA(VLOOKUP(M25,'GICS Impact'!B:J,9,FALSE)),N25,VLOOKUP(M25,'GICS Impact'!B:J,9,FALSE))</f>
        <v>50202020</v>
      </c>
      <c r="AO25" s="16" t="b">
        <f>AN25&lt;&gt;N25</f>
        <v>1</v>
      </c>
      <c r="AP25" s="15" t="s">
        <v>2706</v>
      </c>
      <c r="AQ25" s="18">
        <f>VLOOKUP(M25,'[1]Technology FINAL'!$C:$AP,40,FALSE)</f>
        <v>7.6801023501972075E-3</v>
      </c>
      <c r="AR25" s="20">
        <f>ABS(AQ25-AM25)</f>
        <v>1.4226793768461199E-4</v>
      </c>
    </row>
    <row r="26" spans="1:44" x14ac:dyDescent="0.3">
      <c r="A26" t="s">
        <v>2832</v>
      </c>
      <c r="B26" t="s">
        <v>2833</v>
      </c>
      <c r="C26" t="s">
        <v>2834</v>
      </c>
      <c r="D26">
        <v>20180705</v>
      </c>
      <c r="E26" t="s">
        <v>2939</v>
      </c>
      <c r="F26" t="s">
        <v>2940</v>
      </c>
      <c r="G26" t="s">
        <v>2941</v>
      </c>
      <c r="H26">
        <v>38222105</v>
      </c>
      <c r="I26" t="s">
        <v>2942</v>
      </c>
      <c r="J26">
        <v>2046552</v>
      </c>
      <c r="K26" t="s">
        <v>2943</v>
      </c>
      <c r="L26">
        <v>170401</v>
      </c>
      <c r="M26">
        <v>3957</v>
      </c>
      <c r="N26">
        <v>45301010</v>
      </c>
      <c r="O26" t="s">
        <v>2882</v>
      </c>
      <c r="Q26" t="s">
        <v>21</v>
      </c>
      <c r="R26" t="s">
        <v>23</v>
      </c>
      <c r="S26" t="s">
        <v>23</v>
      </c>
      <c r="W26" t="s">
        <v>24</v>
      </c>
      <c r="X26">
        <v>44.8</v>
      </c>
      <c r="Y26">
        <v>1</v>
      </c>
      <c r="Z26">
        <v>1008048000</v>
      </c>
      <c r="AA26">
        <v>45160550400</v>
      </c>
      <c r="AB26">
        <v>1</v>
      </c>
      <c r="AC26">
        <v>1.0674720689394399</v>
      </c>
      <c r="AF26">
        <v>1076063084.15026</v>
      </c>
      <c r="AG26">
        <v>48207626169.931801</v>
      </c>
      <c r="AH26">
        <v>6.1160164114107702E-3</v>
      </c>
      <c r="AM26" s="17">
        <f t="shared" si="0"/>
        <v>6.1160164114107702E-3</v>
      </c>
      <c r="AN26" s="16">
        <f>IF(ISNA(VLOOKUP(M26,'GICS Impact'!B:J,9,FALSE)),N26,VLOOKUP(M26,'GICS Impact'!B:J,9,FALSE))</f>
        <v>45301010</v>
      </c>
      <c r="AO26" s="16" t="b">
        <f>AN26&lt;&gt;J26</f>
        <v>1</v>
      </c>
      <c r="AP26" s="15" t="s">
        <v>2706</v>
      </c>
      <c r="AQ26" s="18">
        <f>VLOOKUP(M26,'[1]Technology FINAL'!$C:$AP,40,FALSE)</f>
        <v>7.048590483028614E-3</v>
      </c>
      <c r="AR26" s="20">
        <f>ABS(AQ26-AM26)</f>
        <v>9.3257407161784385E-4</v>
      </c>
    </row>
    <row r="27" spans="1:44" x14ac:dyDescent="0.3">
      <c r="A27" t="s">
        <v>2832</v>
      </c>
      <c r="B27" t="s">
        <v>2833</v>
      </c>
      <c r="C27" t="s">
        <v>2834</v>
      </c>
      <c r="D27">
        <v>20180705</v>
      </c>
      <c r="E27" t="s">
        <v>373</v>
      </c>
      <c r="F27" t="s">
        <v>374</v>
      </c>
      <c r="G27" t="s">
        <v>375</v>
      </c>
      <c r="H27">
        <v>461202103</v>
      </c>
      <c r="I27" t="s">
        <v>376</v>
      </c>
      <c r="J27">
        <v>2459020</v>
      </c>
      <c r="K27" t="s">
        <v>377</v>
      </c>
      <c r="L27">
        <v>2792801</v>
      </c>
      <c r="M27">
        <v>8631</v>
      </c>
      <c r="N27">
        <v>45103010</v>
      </c>
      <c r="O27" t="s">
        <v>2725</v>
      </c>
      <c r="Q27" t="s">
        <v>21</v>
      </c>
      <c r="R27" t="s">
        <v>23</v>
      </c>
      <c r="S27" t="s">
        <v>23</v>
      </c>
      <c r="W27" t="s">
        <v>24</v>
      </c>
      <c r="X27">
        <v>204.76</v>
      </c>
      <c r="Y27">
        <v>1</v>
      </c>
      <c r="Z27">
        <v>256588000</v>
      </c>
      <c r="AA27">
        <v>52538958880</v>
      </c>
      <c r="AB27">
        <v>0.95</v>
      </c>
      <c r="AC27">
        <v>1.0674720689394399</v>
      </c>
      <c r="AF27">
        <v>260205497.06378099</v>
      </c>
      <c r="AG27">
        <v>53279677578.7798</v>
      </c>
      <c r="AH27">
        <v>6.7594986178709203E-3</v>
      </c>
      <c r="AM27" s="17">
        <f t="shared" si="0"/>
        <v>6.7594986178709203E-3</v>
      </c>
      <c r="AN27" s="16">
        <f>IF(ISNA(VLOOKUP(M27,'GICS Impact'!B:J,9,FALSE)),N27,VLOOKUP(M27,'GICS Impact'!B:J,9,FALSE))</f>
        <v>45103010</v>
      </c>
      <c r="AO27" s="16" t="b">
        <f>AN27&lt;&gt;N27</f>
        <v>0</v>
      </c>
      <c r="AP27" s="15" t="s">
        <v>2706</v>
      </c>
      <c r="AQ27" s="18">
        <f>VLOOKUP(M27,'[1]Technology FINAL'!$C:$AP,40,FALSE)</f>
        <v>6.8596531619764959E-3</v>
      </c>
      <c r="AR27" s="20">
        <f>ABS(AQ27-AM27)</f>
        <v>1.0015454410557557E-4</v>
      </c>
    </row>
    <row r="28" spans="1:44" x14ac:dyDescent="0.3">
      <c r="A28" t="s">
        <v>2832</v>
      </c>
      <c r="B28" t="s">
        <v>2833</v>
      </c>
      <c r="C28" t="s">
        <v>2834</v>
      </c>
      <c r="D28">
        <v>20180705</v>
      </c>
      <c r="E28" t="s">
        <v>3099</v>
      </c>
      <c r="F28" t="s">
        <v>3100</v>
      </c>
      <c r="G28" t="s">
        <v>3101</v>
      </c>
      <c r="H28">
        <v>192446102</v>
      </c>
      <c r="I28" t="s">
        <v>3102</v>
      </c>
      <c r="J28">
        <v>2257019</v>
      </c>
      <c r="K28" t="s">
        <v>3103</v>
      </c>
      <c r="L28">
        <v>11186401</v>
      </c>
      <c r="M28">
        <v>26379</v>
      </c>
      <c r="N28">
        <v>45102010</v>
      </c>
      <c r="O28" t="s">
        <v>2816</v>
      </c>
      <c r="Q28" t="s">
        <v>21</v>
      </c>
      <c r="R28" t="s">
        <v>23</v>
      </c>
      <c r="S28" t="s">
        <v>23</v>
      </c>
      <c r="W28" t="s">
        <v>24</v>
      </c>
      <c r="X28">
        <v>79.900000000000006</v>
      </c>
      <c r="Y28">
        <v>1</v>
      </c>
      <c r="Z28">
        <v>585899000</v>
      </c>
      <c r="AA28">
        <v>46813330100</v>
      </c>
      <c r="AB28">
        <v>1</v>
      </c>
      <c r="AC28">
        <v>1.0674720689394399</v>
      </c>
      <c r="AF28">
        <v>625430817.71954799</v>
      </c>
      <c r="AG28">
        <v>49971922335.791901</v>
      </c>
      <c r="AH28">
        <v>6.3398495507350997E-3</v>
      </c>
      <c r="AM28" s="17">
        <f t="shared" si="0"/>
        <v>6.3398495507350997E-3</v>
      </c>
      <c r="AN28" s="16">
        <f>IF(ISNA(VLOOKUP(M28,'GICS Impact'!B:J,9,FALSE)),N28,VLOOKUP(M28,'GICS Impact'!B:J,9,FALSE))</f>
        <v>45102010</v>
      </c>
      <c r="AO28" s="16" t="b">
        <f>AN28&lt;&gt;N28</f>
        <v>0</v>
      </c>
      <c r="AP28" s="15" t="s">
        <v>2706</v>
      </c>
      <c r="AQ28" s="18">
        <f>VLOOKUP(M28,'[1]Technology FINAL'!$C:$AP,40,FALSE)</f>
        <v>6.1327964153219602E-3</v>
      </c>
      <c r="AR28" s="20">
        <f>ABS(AQ28-AM28)</f>
        <v>2.0705313541313948E-4</v>
      </c>
    </row>
    <row r="29" spans="1:44" x14ac:dyDescent="0.3">
      <c r="A29" t="s">
        <v>2832</v>
      </c>
      <c r="B29" t="s">
        <v>2833</v>
      </c>
      <c r="C29" t="s">
        <v>2834</v>
      </c>
      <c r="D29">
        <v>20180705</v>
      </c>
      <c r="E29" t="s">
        <v>325</v>
      </c>
      <c r="F29" t="s">
        <v>326</v>
      </c>
      <c r="G29" t="s">
        <v>327</v>
      </c>
      <c r="H29">
        <v>285512109</v>
      </c>
      <c r="I29" t="s">
        <v>328</v>
      </c>
      <c r="J29">
        <v>2310194</v>
      </c>
      <c r="K29" t="s">
        <v>329</v>
      </c>
      <c r="L29">
        <v>1672101</v>
      </c>
      <c r="M29">
        <v>4001</v>
      </c>
      <c r="N29">
        <v>45103030</v>
      </c>
      <c r="O29" t="s">
        <v>2726</v>
      </c>
      <c r="Q29" t="s">
        <v>21</v>
      </c>
      <c r="R29" t="s">
        <v>23</v>
      </c>
      <c r="S29" t="s">
        <v>23</v>
      </c>
      <c r="W29" t="s">
        <v>24</v>
      </c>
      <c r="X29">
        <v>141.22999999999999</v>
      </c>
      <c r="Y29">
        <v>1</v>
      </c>
      <c r="Z29">
        <v>306833000</v>
      </c>
      <c r="AA29">
        <v>43334024590</v>
      </c>
      <c r="AB29">
        <v>1</v>
      </c>
      <c r="AC29">
        <v>1.0674720689394399</v>
      </c>
      <c r="AF29">
        <v>327535657.32889497</v>
      </c>
      <c r="AG29">
        <v>46257860884.559799</v>
      </c>
      <c r="AH29">
        <v>5.8686531323789599E-3</v>
      </c>
      <c r="AM29" s="17">
        <f t="shared" si="0"/>
        <v>5.8686531323789599E-3</v>
      </c>
      <c r="AN29" s="16">
        <f>IF(ISNA(VLOOKUP(M29,'GICS Impact'!B:J,9,FALSE)),N29,VLOOKUP(M29,'GICS Impact'!B:J,9,FALSE))</f>
        <v>50202020</v>
      </c>
      <c r="AO29" s="16" t="b">
        <f>AN29&lt;&gt;N29</f>
        <v>1</v>
      </c>
      <c r="AP29" s="15" t="s">
        <v>2706</v>
      </c>
      <c r="AQ29" s="18">
        <f>VLOOKUP(M29,'[1]Technology FINAL'!$C:$AP,40,FALSE)</f>
        <v>5.7314490213843505E-3</v>
      </c>
      <c r="AR29" s="20">
        <f>ABS(AQ29-AM29)</f>
        <v>1.3720411099460948E-4</v>
      </c>
    </row>
    <row r="30" spans="1:44" x14ac:dyDescent="0.3">
      <c r="A30" t="s">
        <v>2832</v>
      </c>
      <c r="B30" t="s">
        <v>2833</v>
      </c>
      <c r="C30" t="s">
        <v>2834</v>
      </c>
      <c r="D30">
        <v>20180705</v>
      </c>
      <c r="E30" t="s">
        <v>3347</v>
      </c>
      <c r="F30" t="s">
        <v>3348</v>
      </c>
      <c r="G30" t="s">
        <v>3349</v>
      </c>
      <c r="H30" t="s">
        <v>3350</v>
      </c>
      <c r="I30" t="s">
        <v>3351</v>
      </c>
      <c r="J30" t="s">
        <v>3352</v>
      </c>
      <c r="K30" t="s">
        <v>3353</v>
      </c>
      <c r="L30">
        <v>560601</v>
      </c>
      <c r="M30">
        <v>5037</v>
      </c>
      <c r="N30">
        <v>45202030</v>
      </c>
      <c r="O30" t="s">
        <v>2841</v>
      </c>
      <c r="Q30" t="s">
        <v>31</v>
      </c>
      <c r="R30" t="s">
        <v>23</v>
      </c>
      <c r="S30" t="s">
        <v>23</v>
      </c>
      <c r="W30" t="s">
        <v>24</v>
      </c>
      <c r="X30">
        <v>22.59</v>
      </c>
      <c r="Y30">
        <v>1</v>
      </c>
      <c r="Z30">
        <v>1641374000</v>
      </c>
      <c r="AA30">
        <v>37078638660</v>
      </c>
      <c r="AB30">
        <v>1</v>
      </c>
      <c r="AC30">
        <v>1.0674720689394399</v>
      </c>
      <c r="AF30">
        <v>1752120899.6833999</v>
      </c>
      <c r="AG30">
        <v>39580411123.848099</v>
      </c>
      <c r="AH30">
        <v>5.0214968716884804E-3</v>
      </c>
      <c r="AM30" s="17">
        <f t="shared" si="0"/>
        <v>5.0214968716884804E-3</v>
      </c>
      <c r="AN30" s="16">
        <f>IF(ISNA(VLOOKUP(M30,'GICS Impact'!B:J,9,FALSE)),N30,VLOOKUP(M30,'GICS Impact'!B:J,9,FALSE))</f>
        <v>45202030</v>
      </c>
      <c r="AO30" s="16" t="b">
        <f>AN30&lt;&gt;N30</f>
        <v>0</v>
      </c>
      <c r="AP30" s="15" t="s">
        <v>2706</v>
      </c>
      <c r="AQ30" s="18">
        <f>VLOOKUP(M30,'[1]Technology FINAL'!$C:$AP,40,FALSE)</f>
        <v>5.2738243167631555E-3</v>
      </c>
      <c r="AR30" s="20">
        <f>ABS(AQ30-AM30)</f>
        <v>2.5232744507467514E-4</v>
      </c>
    </row>
    <row r="31" spans="1:44" x14ac:dyDescent="0.3">
      <c r="A31" t="s">
        <v>2832</v>
      </c>
      <c r="B31" t="s">
        <v>2833</v>
      </c>
      <c r="C31" t="s">
        <v>2834</v>
      </c>
      <c r="D31">
        <v>20180705</v>
      </c>
      <c r="E31" t="s">
        <v>2924</v>
      </c>
      <c r="F31" t="s">
        <v>2925</v>
      </c>
      <c r="G31" t="s">
        <v>2926</v>
      </c>
      <c r="H31">
        <v>32654105</v>
      </c>
      <c r="I31" t="s">
        <v>2927</v>
      </c>
      <c r="J31">
        <v>2032067</v>
      </c>
      <c r="K31" t="s">
        <v>2928</v>
      </c>
      <c r="L31">
        <v>163201</v>
      </c>
      <c r="M31">
        <v>4798</v>
      </c>
      <c r="N31">
        <v>45301020</v>
      </c>
      <c r="O31" t="s">
        <v>2882</v>
      </c>
      <c r="Q31" t="s">
        <v>21</v>
      </c>
      <c r="R31" t="s">
        <v>23</v>
      </c>
      <c r="S31" t="s">
        <v>23</v>
      </c>
      <c r="W31" t="s">
        <v>24</v>
      </c>
      <c r="X31">
        <v>94.51</v>
      </c>
      <c r="Y31">
        <v>1</v>
      </c>
      <c r="Z31">
        <v>370897000</v>
      </c>
      <c r="AA31">
        <v>35053475470</v>
      </c>
      <c r="AB31">
        <v>1</v>
      </c>
      <c r="AC31">
        <v>1.0674720689394399</v>
      </c>
      <c r="AF31">
        <v>395922187.95343101</v>
      </c>
      <c r="AG31">
        <v>37418605983.478798</v>
      </c>
      <c r="AH31">
        <v>4.7472324706544101E-3</v>
      </c>
      <c r="AM31" s="17">
        <f t="shared" si="0"/>
        <v>4.7472324706544101E-3</v>
      </c>
      <c r="AN31" s="16">
        <f>IF(ISNA(VLOOKUP(M31,'GICS Impact'!B:J,9,FALSE)),N31,VLOOKUP(M31,'GICS Impact'!B:J,9,FALSE))</f>
        <v>45301020</v>
      </c>
      <c r="AO31" s="16" t="b">
        <f>AN31&lt;&gt;J31</f>
        <v>1</v>
      </c>
      <c r="AP31" s="15" t="s">
        <v>2706</v>
      </c>
      <c r="AQ31" s="18">
        <f>VLOOKUP(M31,'[1]Technology FINAL'!$C:$AP,40,FALSE)</f>
        <v>5.159532405630292E-3</v>
      </c>
      <c r="AR31" s="20">
        <f>ABS(AQ31-AM31)</f>
        <v>4.1229993497588196E-4</v>
      </c>
    </row>
    <row r="32" spans="1:44" x14ac:dyDescent="0.3">
      <c r="A32" t="s">
        <v>2832</v>
      </c>
      <c r="B32" t="s">
        <v>2833</v>
      </c>
      <c r="C32" t="s">
        <v>2834</v>
      </c>
      <c r="D32">
        <v>20180705</v>
      </c>
      <c r="E32" t="s">
        <v>452</v>
      </c>
      <c r="F32" t="s">
        <v>4071</v>
      </c>
      <c r="G32" t="s">
        <v>4072</v>
      </c>
      <c r="H32">
        <v>278642103</v>
      </c>
      <c r="I32" t="s">
        <v>4073</v>
      </c>
      <c r="J32">
        <v>2293819</v>
      </c>
      <c r="K32" t="s">
        <v>453</v>
      </c>
      <c r="L32">
        <v>11452401</v>
      </c>
      <c r="M32">
        <v>26067</v>
      </c>
      <c r="N32">
        <v>45101010</v>
      </c>
      <c r="O32" t="s">
        <v>2738</v>
      </c>
      <c r="Q32" t="s">
        <v>21</v>
      </c>
      <c r="R32" t="s">
        <v>23</v>
      </c>
      <c r="S32" t="s">
        <v>23</v>
      </c>
      <c r="W32" t="s">
        <v>24</v>
      </c>
      <c r="X32">
        <v>36.64</v>
      </c>
      <c r="Y32">
        <v>1</v>
      </c>
      <c r="Z32">
        <v>993978000</v>
      </c>
      <c r="AA32">
        <v>36419353920</v>
      </c>
      <c r="AB32">
        <v>0.93</v>
      </c>
      <c r="AC32">
        <v>1.0674720689394399</v>
      </c>
      <c r="AF32">
        <v>986770689.490466</v>
      </c>
      <c r="AG32">
        <v>36155278062.930603</v>
      </c>
      <c r="AH32">
        <v>4.5869562880473296E-3</v>
      </c>
      <c r="AM32" s="17">
        <f t="shared" si="0"/>
        <v>4.5869562880473296E-3</v>
      </c>
      <c r="AN32" s="16">
        <f>IF(ISNA(VLOOKUP(M32,'GICS Impact'!B:J,9,FALSE)),N32,VLOOKUP(M32,'GICS Impact'!B:J,9,FALSE))</f>
        <v>25502020</v>
      </c>
      <c r="AO32" s="16" t="b">
        <f>AN32&lt;&gt;N32</f>
        <v>1</v>
      </c>
      <c r="AP32" s="15" t="s">
        <v>2706</v>
      </c>
      <c r="AQ32" s="18">
        <f>VLOOKUP(M32,'[1]Technology FINAL'!$C:$AP,40,FALSE)</f>
        <v>5.1015887206391861E-3</v>
      </c>
      <c r="AR32" s="20">
        <f>ABS(AQ32-AM32)</f>
        <v>5.1463243259185654E-4</v>
      </c>
    </row>
    <row r="33" spans="1:44" x14ac:dyDescent="0.3">
      <c r="A33" t="s">
        <v>2832</v>
      </c>
      <c r="B33" t="s">
        <v>2833</v>
      </c>
      <c r="C33" t="s">
        <v>2834</v>
      </c>
      <c r="D33">
        <v>20180705</v>
      </c>
      <c r="E33" t="s">
        <v>3266</v>
      </c>
      <c r="F33" t="s">
        <v>3267</v>
      </c>
      <c r="G33" t="s">
        <v>3268</v>
      </c>
      <c r="H33" t="s">
        <v>3269</v>
      </c>
      <c r="I33" t="s">
        <v>3270</v>
      </c>
      <c r="J33">
        <v>2769796</v>
      </c>
      <c r="K33" t="s">
        <v>3271</v>
      </c>
      <c r="L33">
        <v>16599301</v>
      </c>
      <c r="M33">
        <v>35144</v>
      </c>
      <c r="N33">
        <v>45102020</v>
      </c>
      <c r="O33" t="s">
        <v>2897</v>
      </c>
      <c r="Q33" t="s">
        <v>31</v>
      </c>
      <c r="R33" t="s">
        <v>23</v>
      </c>
      <c r="S33" t="s">
        <v>23</v>
      </c>
      <c r="W33" t="s">
        <v>24</v>
      </c>
      <c r="X33">
        <v>106.6</v>
      </c>
      <c r="Y33">
        <v>1</v>
      </c>
      <c r="Z33">
        <v>331014000</v>
      </c>
      <c r="AA33">
        <v>35286092400</v>
      </c>
      <c r="AB33">
        <v>1</v>
      </c>
      <c r="AC33">
        <v>1.0674720689394399</v>
      </c>
      <c r="AF33">
        <v>353348199.42791897</v>
      </c>
      <c r="AG33">
        <v>37666918059.016197</v>
      </c>
      <c r="AH33">
        <v>4.7787353852303104E-3</v>
      </c>
      <c r="AM33" s="17">
        <f t="shared" si="0"/>
        <v>4.7787353852303104E-3</v>
      </c>
      <c r="AN33" s="16">
        <f>IF(ISNA(VLOOKUP(M33,'GICS Impact'!B:J,9,FALSE)),N33,VLOOKUP(M33,'GICS Impact'!B:J,9,FALSE))</f>
        <v>45102020</v>
      </c>
      <c r="AO33" s="16" t="b">
        <f>AN33&lt;&gt;N33</f>
        <v>0</v>
      </c>
      <c r="AP33" s="15" t="s">
        <v>2706</v>
      </c>
      <c r="AQ33" s="18">
        <f>VLOOKUP(M33,'[1]Technology FINAL'!$C:$AP,40,FALSE)</f>
        <v>4.763240450935546E-3</v>
      </c>
      <c r="AR33" s="20">
        <f>ABS(AQ33-AM33)</f>
        <v>1.5494934294764395E-5</v>
      </c>
    </row>
    <row r="34" spans="1:44" x14ac:dyDescent="0.3">
      <c r="A34" t="s">
        <v>2832</v>
      </c>
      <c r="B34" t="s">
        <v>2833</v>
      </c>
      <c r="C34" t="s">
        <v>2834</v>
      </c>
      <c r="D34">
        <v>20180705</v>
      </c>
      <c r="E34" t="s">
        <v>3853</v>
      </c>
      <c r="F34" t="s">
        <v>3854</v>
      </c>
      <c r="G34" t="s">
        <v>3855</v>
      </c>
      <c r="H34" t="s">
        <v>3856</v>
      </c>
      <c r="I34" t="s">
        <v>3857</v>
      </c>
      <c r="J34" t="s">
        <v>3858</v>
      </c>
      <c r="K34" t="s">
        <v>3859</v>
      </c>
      <c r="L34">
        <v>17726702</v>
      </c>
      <c r="M34">
        <v>44598</v>
      </c>
      <c r="N34">
        <v>45203020</v>
      </c>
      <c r="O34" t="s">
        <v>2855</v>
      </c>
      <c r="Q34" t="s">
        <v>31</v>
      </c>
      <c r="R34" t="s">
        <v>23</v>
      </c>
      <c r="S34" t="s">
        <v>23</v>
      </c>
      <c r="W34" t="s">
        <v>24</v>
      </c>
      <c r="X34">
        <v>89.69</v>
      </c>
      <c r="Y34">
        <v>1</v>
      </c>
      <c r="Z34">
        <v>350139000</v>
      </c>
      <c r="AA34">
        <v>31403966910</v>
      </c>
      <c r="AB34">
        <v>1</v>
      </c>
      <c r="AC34">
        <v>1.0674720689394399</v>
      </c>
      <c r="AF34">
        <v>373763602.74638599</v>
      </c>
      <c r="AG34">
        <v>33522857530.323399</v>
      </c>
      <c r="AH34">
        <v>4.2529857431711201E-3</v>
      </c>
      <c r="AM34" s="17">
        <f t="shared" si="0"/>
        <v>4.2529857431711201E-3</v>
      </c>
      <c r="AN34" s="16">
        <f>IF(ISNA(VLOOKUP(M34,'GICS Impact'!B:J,9,FALSE)),N34,VLOOKUP(M34,'GICS Impact'!B:J,9,FALSE))</f>
        <v>45203020</v>
      </c>
      <c r="AO34" s="16" t="b">
        <f>AN34&lt;&gt;N34</f>
        <v>0</v>
      </c>
      <c r="AP34" s="15" t="s">
        <v>2706</v>
      </c>
      <c r="AQ34" s="18">
        <f>VLOOKUP(M34,'[1]Technology FINAL'!$C:$AP,40,FALSE)</f>
        <v>4.6581861591589733E-3</v>
      </c>
      <c r="AR34" s="20">
        <f>ABS(AQ34-AM34)</f>
        <v>4.052004159878532E-4</v>
      </c>
    </row>
    <row r="35" spans="1:44" x14ac:dyDescent="0.3">
      <c r="A35" t="s">
        <v>2832</v>
      </c>
      <c r="B35" t="s">
        <v>2833</v>
      </c>
      <c r="C35" t="s">
        <v>2834</v>
      </c>
      <c r="D35">
        <v>20180705</v>
      </c>
      <c r="E35" t="s">
        <v>25</v>
      </c>
      <c r="F35" t="s">
        <v>26</v>
      </c>
      <c r="G35" t="s">
        <v>27</v>
      </c>
      <c r="H35" t="s">
        <v>28</v>
      </c>
      <c r="I35" t="s">
        <v>29</v>
      </c>
      <c r="J35" t="s">
        <v>30</v>
      </c>
      <c r="K35" t="s">
        <v>32</v>
      </c>
      <c r="L35">
        <v>17100701</v>
      </c>
      <c r="M35">
        <v>304846</v>
      </c>
      <c r="N35">
        <v>45103020</v>
      </c>
      <c r="O35" t="s">
        <v>2725</v>
      </c>
      <c r="Q35" t="s">
        <v>31</v>
      </c>
      <c r="R35" t="s">
        <v>23</v>
      </c>
      <c r="S35" t="s">
        <v>23</v>
      </c>
      <c r="W35" t="s">
        <v>24</v>
      </c>
      <c r="X35">
        <v>177.19</v>
      </c>
      <c r="Y35">
        <v>1</v>
      </c>
      <c r="Z35">
        <v>176676000</v>
      </c>
      <c r="AA35">
        <v>31305220440</v>
      </c>
      <c r="AB35">
        <v>1</v>
      </c>
      <c r="AC35">
        <v>1.0674720689394399</v>
      </c>
      <c r="AF35">
        <v>188596695.25194401</v>
      </c>
      <c r="AG35">
        <v>33417448431.692001</v>
      </c>
      <c r="AH35">
        <v>4.2396126769498298E-3</v>
      </c>
      <c r="AM35" s="17">
        <f t="shared" si="0"/>
        <v>4.2396126769498298E-3</v>
      </c>
      <c r="AN35" s="16">
        <f>IF(ISNA(VLOOKUP(M35,'GICS Impact'!B:J,9,FALSE)),N35,VLOOKUP(M35,'GICS Impact'!B:J,9,FALSE))</f>
        <v>45103020</v>
      </c>
      <c r="AO35" s="16" t="b">
        <f>AN35&lt;&gt;N35</f>
        <v>0</v>
      </c>
      <c r="AP35" s="15" t="s">
        <v>2706</v>
      </c>
      <c r="AQ35" s="18">
        <f>VLOOKUP(M35,'[1]Technology FINAL'!$C:$AP,40,FALSE)</f>
        <v>4.2774088036702761E-3</v>
      </c>
      <c r="AR35" s="20">
        <f>ABS(AQ35-AM35)</f>
        <v>3.7796126720446299E-5</v>
      </c>
    </row>
    <row r="36" spans="1:44" x14ac:dyDescent="0.3">
      <c r="A36" t="s">
        <v>2832</v>
      </c>
      <c r="B36" t="s">
        <v>2833</v>
      </c>
      <c r="C36" t="s">
        <v>2834</v>
      </c>
      <c r="D36">
        <v>20180705</v>
      </c>
      <c r="E36" t="s">
        <v>3463</v>
      </c>
      <c r="F36" t="s">
        <v>3464</v>
      </c>
      <c r="G36" t="s">
        <v>3465</v>
      </c>
      <c r="H36">
        <v>512807108</v>
      </c>
      <c r="I36" t="s">
        <v>3466</v>
      </c>
      <c r="J36">
        <v>2502247</v>
      </c>
      <c r="K36" t="s">
        <v>3467</v>
      </c>
      <c r="L36">
        <v>656501</v>
      </c>
      <c r="M36">
        <v>7429</v>
      </c>
      <c r="N36">
        <v>45301010</v>
      </c>
      <c r="O36" t="s">
        <v>2882</v>
      </c>
      <c r="Q36" t="s">
        <v>21</v>
      </c>
      <c r="R36" t="s">
        <v>23</v>
      </c>
      <c r="S36" t="s">
        <v>23</v>
      </c>
      <c r="W36" t="s">
        <v>24</v>
      </c>
      <c r="X36">
        <v>167.25</v>
      </c>
      <c r="Y36">
        <v>1</v>
      </c>
      <c r="Z36">
        <v>164045000</v>
      </c>
      <c r="AA36">
        <v>27436526250</v>
      </c>
      <c r="AB36">
        <v>1</v>
      </c>
      <c r="AC36">
        <v>1.0674720689394399</v>
      </c>
      <c r="AF36">
        <v>175113455.54916999</v>
      </c>
      <c r="AG36">
        <v>29287725440.598701</v>
      </c>
      <c r="AH36">
        <v>3.7156820129699399E-3</v>
      </c>
      <c r="AM36" s="17">
        <f t="shared" si="0"/>
        <v>3.7156820129699399E-3</v>
      </c>
      <c r="AN36" s="16">
        <f>IF(ISNA(VLOOKUP(M36,'GICS Impact'!B:J,9,FALSE)),N36,VLOOKUP(M36,'GICS Impact'!B:J,9,FALSE))</f>
        <v>45301010</v>
      </c>
      <c r="AO36" s="16" t="b">
        <f>AN36&lt;&gt;N36</f>
        <v>0</v>
      </c>
      <c r="AP36" s="15" t="s">
        <v>2706</v>
      </c>
      <c r="AQ36" s="18">
        <f>VLOOKUP(M36,'[1]Technology FINAL'!$C:$AP,40,FALSE)</f>
        <v>4.2263084307179524E-3</v>
      </c>
      <c r="AR36" s="20">
        <f>ABS(AQ36-AM36)</f>
        <v>5.1062641774801253E-4</v>
      </c>
    </row>
    <row r="37" spans="1:44" x14ac:dyDescent="0.3">
      <c r="A37" t="s">
        <v>2832</v>
      </c>
      <c r="B37" t="s">
        <v>2833</v>
      </c>
      <c r="C37" t="s">
        <v>2834</v>
      </c>
      <c r="D37">
        <v>20180705</v>
      </c>
      <c r="E37" t="s">
        <v>3292</v>
      </c>
      <c r="F37" t="s">
        <v>3293</v>
      </c>
      <c r="G37" t="s">
        <v>3294</v>
      </c>
      <c r="H37">
        <v>337738108</v>
      </c>
      <c r="I37" t="s">
        <v>3295</v>
      </c>
      <c r="J37">
        <v>2342034</v>
      </c>
      <c r="K37" t="s">
        <v>3296</v>
      </c>
      <c r="L37">
        <v>1263501</v>
      </c>
      <c r="M37">
        <v>3727</v>
      </c>
      <c r="N37">
        <v>45102020</v>
      </c>
      <c r="O37" t="s">
        <v>2897</v>
      </c>
      <c r="Q37" t="s">
        <v>21</v>
      </c>
      <c r="R37" t="s">
        <v>23</v>
      </c>
      <c r="S37" t="s">
        <v>23</v>
      </c>
      <c r="W37" t="s">
        <v>24</v>
      </c>
      <c r="X37">
        <v>74.42</v>
      </c>
      <c r="Y37">
        <v>1</v>
      </c>
      <c r="Z37">
        <v>409437000</v>
      </c>
      <c r="AA37">
        <v>30470301540</v>
      </c>
      <c r="AB37">
        <v>1</v>
      </c>
      <c r="AC37">
        <v>1.0674720689394399</v>
      </c>
      <c r="AF37">
        <v>437062561.49035698</v>
      </c>
      <c r="AG37">
        <v>32526195826.1124</v>
      </c>
      <c r="AH37">
        <v>4.1265410325750798E-3</v>
      </c>
      <c r="AM37" s="17">
        <f t="shared" si="0"/>
        <v>4.1265410325750798E-3</v>
      </c>
      <c r="AN37" s="16">
        <f>IF(ISNA(VLOOKUP(M37,'GICS Impact'!B:J,9,FALSE)),N37,VLOOKUP(M37,'GICS Impact'!B:J,9,FALSE))</f>
        <v>45102020</v>
      </c>
      <c r="AO37" s="16" t="b">
        <f>AN37&lt;&gt;N37</f>
        <v>0</v>
      </c>
      <c r="AP37" s="15" t="s">
        <v>2706</v>
      </c>
      <c r="AQ37" s="18">
        <f>VLOOKUP(M37,'[1]Technology FINAL'!$C:$AP,40,FALSE)</f>
        <v>4.1935391265126715E-3</v>
      </c>
      <c r="AR37" s="20">
        <f>ABS(AQ37-AM37)</f>
        <v>6.6998093937591617E-5</v>
      </c>
    </row>
    <row r="38" spans="1:44" x14ac:dyDescent="0.3">
      <c r="A38" t="s">
        <v>2832</v>
      </c>
      <c r="B38" t="s">
        <v>2833</v>
      </c>
      <c r="C38" t="s">
        <v>2834</v>
      </c>
      <c r="D38">
        <v>20180705</v>
      </c>
      <c r="E38" t="s">
        <v>472</v>
      </c>
      <c r="F38" t="s">
        <v>473</v>
      </c>
      <c r="G38" t="s">
        <v>474</v>
      </c>
      <c r="H38">
        <v>756577102</v>
      </c>
      <c r="I38" t="s">
        <v>475</v>
      </c>
      <c r="J38">
        <v>2447218</v>
      </c>
      <c r="K38" t="s">
        <v>476</v>
      </c>
      <c r="L38">
        <v>12284101</v>
      </c>
      <c r="M38">
        <v>28871</v>
      </c>
      <c r="N38">
        <v>45103020</v>
      </c>
      <c r="O38" t="s">
        <v>2725</v>
      </c>
      <c r="Q38" t="s">
        <v>31</v>
      </c>
      <c r="R38" t="s">
        <v>23</v>
      </c>
      <c r="S38" t="s">
        <v>23</v>
      </c>
      <c r="W38" t="s">
        <v>24</v>
      </c>
      <c r="X38">
        <v>135.26</v>
      </c>
      <c r="Y38">
        <v>1</v>
      </c>
      <c r="Z38">
        <v>177673000</v>
      </c>
      <c r="AA38">
        <v>24032049980</v>
      </c>
      <c r="AB38">
        <v>1</v>
      </c>
      <c r="AC38">
        <v>1.0674720689394399</v>
      </c>
      <c r="AF38">
        <v>189660964.904677</v>
      </c>
      <c r="AG38">
        <v>25653542113.006599</v>
      </c>
      <c r="AH38">
        <v>3.25461959111827E-3</v>
      </c>
      <c r="AM38" s="17">
        <f t="shared" si="0"/>
        <v>3.25461959111827E-3</v>
      </c>
      <c r="AN38" s="16">
        <f>IF(ISNA(VLOOKUP(M38,'GICS Impact'!B:J,9,FALSE)),N38,VLOOKUP(M38,'GICS Impact'!B:J,9,FALSE))</f>
        <v>45103020</v>
      </c>
      <c r="AO38" s="16" t="b">
        <f>AN38&lt;&gt;N38</f>
        <v>0</v>
      </c>
      <c r="AP38" s="15" t="s">
        <v>2706</v>
      </c>
      <c r="AQ38" s="18">
        <f>VLOOKUP(M38,'[1]Technology FINAL'!$C:$AP,40,FALSE)</f>
        <v>4.0998624030446663E-3</v>
      </c>
      <c r="AR38" s="20">
        <f>ABS(AQ38-AM38)</f>
        <v>8.452428119263963E-4</v>
      </c>
    </row>
    <row r="39" spans="1:44" x14ac:dyDescent="0.3">
      <c r="A39" t="s">
        <v>2832</v>
      </c>
      <c r="B39" t="s">
        <v>2833</v>
      </c>
      <c r="C39" t="s">
        <v>2834</v>
      </c>
      <c r="D39">
        <v>20180705</v>
      </c>
      <c r="E39" t="s">
        <v>342</v>
      </c>
      <c r="F39" t="s">
        <v>343</v>
      </c>
      <c r="G39" t="s">
        <v>344</v>
      </c>
      <c r="H39">
        <v>52769106</v>
      </c>
      <c r="I39" t="s">
        <v>345</v>
      </c>
      <c r="J39">
        <v>2065159</v>
      </c>
      <c r="K39" t="s">
        <v>346</v>
      </c>
      <c r="L39">
        <v>187801</v>
      </c>
      <c r="M39">
        <v>4737</v>
      </c>
      <c r="N39">
        <v>45103010</v>
      </c>
      <c r="O39" t="s">
        <v>2725</v>
      </c>
      <c r="Q39" t="s">
        <v>21</v>
      </c>
      <c r="R39" t="s">
        <v>23</v>
      </c>
      <c r="S39" t="s">
        <v>23</v>
      </c>
      <c r="W39" t="s">
        <v>24</v>
      </c>
      <c r="X39">
        <v>131.6</v>
      </c>
      <c r="Y39">
        <v>1</v>
      </c>
      <c r="Z39">
        <v>219109000</v>
      </c>
      <c r="AA39">
        <v>28834744400</v>
      </c>
      <c r="AB39">
        <v>1</v>
      </c>
      <c r="AC39">
        <v>1.0674720689394399</v>
      </c>
      <c r="AF39">
        <v>233892737.553251</v>
      </c>
      <c r="AG39">
        <v>30780284262.0079</v>
      </c>
      <c r="AH39">
        <v>3.9050403152135799E-3</v>
      </c>
      <c r="AM39" s="17">
        <f t="shared" si="0"/>
        <v>3.9050403152135799E-3</v>
      </c>
      <c r="AN39" s="16">
        <f>IF(ISNA(VLOOKUP(M39,'GICS Impact'!B:J,9,FALSE)),N39,VLOOKUP(M39,'GICS Impact'!B:J,9,FALSE))</f>
        <v>45103010</v>
      </c>
      <c r="AO39" s="16" t="b">
        <f>AN39&lt;&gt;J39</f>
        <v>1</v>
      </c>
      <c r="AP39" s="15" t="s">
        <v>2706</v>
      </c>
      <c r="AQ39" s="18">
        <f>VLOOKUP(M39,'[1]Technology FINAL'!$C:$AP,40,FALSE)</f>
        <v>4.0100124030728159E-3</v>
      </c>
      <c r="AR39" s="20">
        <f>ABS(AQ39-AM39)</f>
        <v>1.04972087859236E-4</v>
      </c>
    </row>
    <row r="40" spans="1:44" x14ac:dyDescent="0.3">
      <c r="A40" t="s">
        <v>2832</v>
      </c>
      <c r="B40" t="s">
        <v>2833</v>
      </c>
      <c r="C40" t="s">
        <v>2834</v>
      </c>
      <c r="D40">
        <v>20180705</v>
      </c>
      <c r="E40" t="s">
        <v>2919</v>
      </c>
      <c r="F40" t="s">
        <v>2920</v>
      </c>
      <c r="G40" t="s">
        <v>2921</v>
      </c>
      <c r="H40">
        <v>32095101</v>
      </c>
      <c r="I40" t="s">
        <v>2922</v>
      </c>
      <c r="J40">
        <v>2145084</v>
      </c>
      <c r="K40" t="s">
        <v>2923</v>
      </c>
      <c r="L40">
        <v>1428201</v>
      </c>
      <c r="M40">
        <v>8455</v>
      </c>
      <c r="N40">
        <v>45203015</v>
      </c>
      <c r="O40" t="s">
        <v>2855</v>
      </c>
      <c r="Q40" t="s">
        <v>31</v>
      </c>
      <c r="R40" t="s">
        <v>23</v>
      </c>
      <c r="S40" t="s">
        <v>23</v>
      </c>
      <c r="W40" t="s">
        <v>24</v>
      </c>
      <c r="X40">
        <v>86.71</v>
      </c>
      <c r="Y40">
        <v>1</v>
      </c>
      <c r="Z40">
        <v>301436000</v>
      </c>
      <c r="AA40">
        <v>26137515560</v>
      </c>
      <c r="AB40">
        <v>1</v>
      </c>
      <c r="AC40">
        <v>1.0674720689394399</v>
      </c>
      <c r="AF40">
        <v>321774510.57282901</v>
      </c>
      <c r="AG40">
        <v>27901067811.77</v>
      </c>
      <c r="AH40">
        <v>3.539759208038E-3</v>
      </c>
      <c r="AM40" s="17">
        <f t="shared" si="0"/>
        <v>3.539759208038E-3</v>
      </c>
      <c r="AN40" s="16">
        <f>IF(ISNA(VLOOKUP(M40,'GICS Impact'!B:J,9,FALSE)),N40,VLOOKUP(M40,'GICS Impact'!B:J,9,FALSE))</f>
        <v>45203015</v>
      </c>
      <c r="AO40" s="16" t="b">
        <f>AN40&lt;&gt;J40</f>
        <v>1</v>
      </c>
      <c r="AP40" s="15" t="s">
        <v>2706</v>
      </c>
      <c r="AQ40" s="18">
        <f>VLOOKUP(M40,'[1]Technology FINAL'!$C:$AP,40,FALSE)</f>
        <v>3.734702315795287E-3</v>
      </c>
      <c r="AR40" s="20">
        <f>ABS(AQ40-AM40)</f>
        <v>1.9494310775728697E-4</v>
      </c>
    </row>
    <row r="41" spans="1:44" x14ac:dyDescent="0.3">
      <c r="A41" t="s">
        <v>2832</v>
      </c>
      <c r="B41" t="s">
        <v>2833</v>
      </c>
      <c r="C41" t="s">
        <v>2834</v>
      </c>
      <c r="D41">
        <v>20180705</v>
      </c>
      <c r="E41" t="s">
        <v>65</v>
      </c>
      <c r="F41" t="s">
        <v>3926</v>
      </c>
      <c r="G41" t="s">
        <v>3927</v>
      </c>
      <c r="H41" t="s">
        <v>3928</v>
      </c>
      <c r="I41" t="s">
        <v>3929</v>
      </c>
      <c r="J41" t="s">
        <v>3930</v>
      </c>
      <c r="K41" t="s">
        <v>66</v>
      </c>
      <c r="L41">
        <v>1887201</v>
      </c>
      <c r="M41">
        <v>339852</v>
      </c>
      <c r="N41">
        <v>45101010</v>
      </c>
      <c r="O41" t="s">
        <v>2738</v>
      </c>
      <c r="Q41" t="s">
        <v>31</v>
      </c>
      <c r="R41" t="s">
        <v>23</v>
      </c>
      <c r="S41" t="s">
        <v>23</v>
      </c>
      <c r="W41" t="s">
        <v>24</v>
      </c>
      <c r="X41">
        <v>43.89</v>
      </c>
      <c r="Y41">
        <v>1</v>
      </c>
      <c r="Z41">
        <v>752667000</v>
      </c>
      <c r="AA41">
        <v>33034554630</v>
      </c>
      <c r="AB41">
        <v>0.87</v>
      </c>
      <c r="AC41">
        <v>1.0674720689394399</v>
      </c>
      <c r="AF41">
        <v>699002369.74982405</v>
      </c>
      <c r="AG41">
        <v>30679214008.319698</v>
      </c>
      <c r="AH41">
        <v>3.8922177105890901E-3</v>
      </c>
      <c r="AM41" s="17">
        <f t="shared" si="0"/>
        <v>3.8922177105890901E-3</v>
      </c>
      <c r="AN41" s="16">
        <f>IF(ISNA(VLOOKUP(M41,'GICS Impact'!B:J,9,FALSE)),N41,VLOOKUP(M41,'GICS Impact'!B:J,9,FALSE))</f>
        <v>50203010</v>
      </c>
      <c r="AO41" s="16" t="b">
        <f>AN41&lt;&gt;N41</f>
        <v>1</v>
      </c>
      <c r="AP41" s="15" t="s">
        <v>2706</v>
      </c>
      <c r="AQ41" s="18">
        <f>VLOOKUP(M41,'[1]Technology FINAL'!$C:$AP,40,FALSE)</f>
        <v>3.5468255779586397E-3</v>
      </c>
      <c r="AR41" s="20">
        <f>ABS(AQ41-AM41)</f>
        <v>3.4539213263045038E-4</v>
      </c>
    </row>
    <row r="42" spans="1:44" x14ac:dyDescent="0.3">
      <c r="A42" t="s">
        <v>2832</v>
      </c>
      <c r="B42" t="s">
        <v>2833</v>
      </c>
      <c r="C42" t="s">
        <v>2834</v>
      </c>
      <c r="D42">
        <v>20180705</v>
      </c>
      <c r="E42" t="s">
        <v>4016</v>
      </c>
      <c r="F42" t="s">
        <v>4017</v>
      </c>
      <c r="G42" t="s">
        <v>4018</v>
      </c>
      <c r="H42">
        <v>958102105</v>
      </c>
      <c r="I42" t="s">
        <v>4019</v>
      </c>
      <c r="J42">
        <v>2954699</v>
      </c>
      <c r="K42" t="s">
        <v>4020</v>
      </c>
      <c r="L42">
        <v>1139901</v>
      </c>
      <c r="M42">
        <v>4528</v>
      </c>
      <c r="N42">
        <v>45202030</v>
      </c>
      <c r="O42" t="s">
        <v>2841</v>
      </c>
      <c r="Q42" t="s">
        <v>21</v>
      </c>
      <c r="R42" t="s">
        <v>23</v>
      </c>
      <c r="S42" t="s">
        <v>23</v>
      </c>
      <c r="W42" t="s">
        <v>24</v>
      </c>
      <c r="X42">
        <v>76.87</v>
      </c>
      <c r="Y42">
        <v>1</v>
      </c>
      <c r="Z42">
        <v>299242000</v>
      </c>
      <c r="AA42">
        <v>23002732540</v>
      </c>
      <c r="AB42">
        <v>1</v>
      </c>
      <c r="AC42">
        <v>1.0674720689394399</v>
      </c>
      <c r="AF42">
        <v>319432476.85357499</v>
      </c>
      <c r="AG42">
        <v>24554774495.734299</v>
      </c>
      <c r="AH42">
        <v>3.1152208836217501E-3</v>
      </c>
      <c r="AM42" s="17">
        <f t="shared" si="0"/>
        <v>3.1152208836217501E-3</v>
      </c>
      <c r="AN42" s="16">
        <f>IF(ISNA(VLOOKUP(M42,'GICS Impact'!B:J,9,FALSE)),N42,VLOOKUP(M42,'GICS Impact'!B:J,9,FALSE))</f>
        <v>45202030</v>
      </c>
      <c r="AO42" s="16" t="b">
        <f>AN42&lt;&gt;N42</f>
        <v>0</v>
      </c>
      <c r="AP42" s="15" t="s">
        <v>2706</v>
      </c>
      <c r="AQ42" s="18">
        <f>VLOOKUP(M42,'[1]Technology FINAL'!$C:$AP,40,FALSE)</f>
        <v>3.3723278814139753E-3</v>
      </c>
      <c r="AR42" s="20">
        <f>ABS(AQ42-AM42)</f>
        <v>2.5710699779222515E-4</v>
      </c>
    </row>
    <row r="43" spans="1:44" x14ac:dyDescent="0.3">
      <c r="A43" t="s">
        <v>2832</v>
      </c>
      <c r="B43" t="s">
        <v>2833</v>
      </c>
      <c r="C43" t="s">
        <v>2834</v>
      </c>
      <c r="D43">
        <v>20180705</v>
      </c>
      <c r="E43" t="s">
        <v>4027</v>
      </c>
      <c r="F43" t="s">
        <v>4028</v>
      </c>
      <c r="G43" t="s">
        <v>4029</v>
      </c>
      <c r="H43">
        <v>981558109</v>
      </c>
      <c r="I43" t="s">
        <v>4030</v>
      </c>
      <c r="J43" t="s">
        <v>4031</v>
      </c>
      <c r="K43" t="s">
        <v>4032</v>
      </c>
      <c r="L43">
        <v>19495601</v>
      </c>
      <c r="M43">
        <v>291341</v>
      </c>
      <c r="N43">
        <v>45102020</v>
      </c>
      <c r="O43" t="s">
        <v>2897</v>
      </c>
      <c r="Q43" t="s">
        <v>31</v>
      </c>
      <c r="R43" t="s">
        <v>23</v>
      </c>
      <c r="S43" t="s">
        <v>23</v>
      </c>
      <c r="W43" t="s">
        <v>24</v>
      </c>
      <c r="X43">
        <v>82.26</v>
      </c>
      <c r="Y43">
        <v>1</v>
      </c>
      <c r="Z43">
        <v>297415000</v>
      </c>
      <c r="AA43">
        <v>24465357900</v>
      </c>
      <c r="AB43">
        <v>1</v>
      </c>
      <c r="AC43">
        <v>1.0674720689394399</v>
      </c>
      <c r="AF43">
        <v>317482205.383623</v>
      </c>
      <c r="AG43">
        <v>26116086214.8568</v>
      </c>
      <c r="AH43">
        <v>3.3133017446004801E-3</v>
      </c>
      <c r="AM43" s="17">
        <f t="shared" si="0"/>
        <v>3.3133017446004801E-3</v>
      </c>
      <c r="AN43" s="16">
        <f>IF(ISNA(VLOOKUP(M43,'GICS Impact'!B:J,9,FALSE)),N43,VLOOKUP(M43,'GICS Impact'!B:J,9,FALSE))</f>
        <v>45102020</v>
      </c>
      <c r="AO43" s="16" t="b">
        <f>AN43&lt;&gt;N43</f>
        <v>0</v>
      </c>
      <c r="AP43" s="15" t="s">
        <v>2706</v>
      </c>
      <c r="AQ43" s="18">
        <f>VLOOKUP(M43,'[1]Technology FINAL'!$C:$AP,40,FALSE)</f>
        <v>3.3233338192560974E-3</v>
      </c>
      <c r="AR43" s="20">
        <f>ABS(AQ43-AM43)</f>
        <v>1.0032074655617288E-5</v>
      </c>
    </row>
    <row r="44" spans="1:44" x14ac:dyDescent="0.3">
      <c r="A44" t="s">
        <v>2832</v>
      </c>
      <c r="B44" t="s">
        <v>2833</v>
      </c>
      <c r="C44" t="s">
        <v>2834</v>
      </c>
      <c r="D44">
        <v>20180705</v>
      </c>
      <c r="E44" t="s">
        <v>3359</v>
      </c>
      <c r="F44" t="s">
        <v>3360</v>
      </c>
      <c r="G44" t="s">
        <v>3361</v>
      </c>
      <c r="H44" t="s">
        <v>3362</v>
      </c>
      <c r="I44" t="s">
        <v>3363</v>
      </c>
      <c r="J44" t="s">
        <v>3364</v>
      </c>
      <c r="K44" t="s">
        <v>3365</v>
      </c>
      <c r="L44">
        <v>2615601</v>
      </c>
      <c r="M44">
        <v>360197</v>
      </c>
      <c r="N44">
        <v>45202030</v>
      </c>
      <c r="O44" t="s">
        <v>2841</v>
      </c>
      <c r="Q44" t="s">
        <v>31</v>
      </c>
      <c r="R44" t="s">
        <v>23</v>
      </c>
      <c r="S44" t="s">
        <v>23</v>
      </c>
      <c r="W44" t="s">
        <v>24</v>
      </c>
      <c r="X44">
        <v>14.77</v>
      </c>
      <c r="Y44">
        <v>1</v>
      </c>
      <c r="Z44">
        <v>1527000000</v>
      </c>
      <c r="AA44">
        <v>22553790000</v>
      </c>
      <c r="AB44">
        <v>1</v>
      </c>
      <c r="AC44">
        <v>1.0674720689394399</v>
      </c>
      <c r="AF44">
        <v>1630029849.27052</v>
      </c>
      <c r="AG44">
        <v>24075540873.725601</v>
      </c>
      <c r="AH44">
        <v>3.0544213601859001E-3</v>
      </c>
      <c r="AM44" s="17">
        <f t="shared" si="0"/>
        <v>3.0544213601859001E-3</v>
      </c>
      <c r="AN44" s="16">
        <f>IF(ISNA(VLOOKUP(M44,'GICS Impact'!B:J,9,FALSE)),N44,VLOOKUP(M44,'GICS Impact'!B:J,9,FALSE))</f>
        <v>45202030</v>
      </c>
      <c r="AO44" s="16" t="b">
        <f>AN44&lt;&gt;N44</f>
        <v>0</v>
      </c>
      <c r="AP44" s="15" t="s">
        <v>2706</v>
      </c>
      <c r="AQ44" s="18">
        <f>VLOOKUP(M44,'[1]Technology FINAL'!$C:$AP,40,FALSE)</f>
        <v>3.3167237268211451E-3</v>
      </c>
      <c r="AR44" s="20">
        <f>ABS(AQ44-AM44)</f>
        <v>2.6230236663524501E-4</v>
      </c>
    </row>
    <row r="45" spans="1:44" x14ac:dyDescent="0.3">
      <c r="A45" t="s">
        <v>2832</v>
      </c>
      <c r="B45" t="s">
        <v>2833</v>
      </c>
      <c r="C45" t="s">
        <v>2834</v>
      </c>
      <c r="D45">
        <v>20180705</v>
      </c>
      <c r="E45" t="s">
        <v>3155</v>
      </c>
      <c r="F45" t="s">
        <v>3156</v>
      </c>
      <c r="G45" t="s">
        <v>3157</v>
      </c>
      <c r="H45" t="s">
        <v>3158</v>
      </c>
      <c r="I45" t="s">
        <v>3159</v>
      </c>
      <c r="J45" t="s">
        <v>3160</v>
      </c>
      <c r="K45" t="s">
        <v>3161</v>
      </c>
      <c r="L45">
        <v>333601</v>
      </c>
      <c r="M45">
        <v>5091</v>
      </c>
      <c r="N45">
        <v>45102010</v>
      </c>
      <c r="O45" t="s">
        <v>2816</v>
      </c>
      <c r="Q45" t="s">
        <v>31</v>
      </c>
      <c r="R45" t="s">
        <v>23</v>
      </c>
      <c r="S45" t="s">
        <v>23</v>
      </c>
      <c r="W45" t="s">
        <v>24</v>
      </c>
      <c r="X45">
        <v>82</v>
      </c>
      <c r="Y45">
        <v>1</v>
      </c>
      <c r="Z45">
        <v>284792000</v>
      </c>
      <c r="AA45">
        <v>23352944000</v>
      </c>
      <c r="AB45">
        <v>1</v>
      </c>
      <c r="AC45">
        <v>1.0674720689394399</v>
      </c>
      <c r="AF45">
        <v>304007505.45740002</v>
      </c>
      <c r="AG45">
        <v>24928615447.506802</v>
      </c>
      <c r="AH45">
        <v>3.1626494250777898E-3</v>
      </c>
      <c r="AM45" s="17">
        <f t="shared" si="0"/>
        <v>3.1626494250777898E-3</v>
      </c>
      <c r="AN45" s="16">
        <f>IF(ISNA(VLOOKUP(M45,'GICS Impact'!B:J,9,FALSE)),N45,VLOOKUP(M45,'GICS Impact'!B:J,9,FALSE))</f>
        <v>45102010</v>
      </c>
      <c r="AO45" s="16" t="b">
        <f>AN45&lt;&gt;N45</f>
        <v>0</v>
      </c>
      <c r="AP45" s="15" t="s">
        <v>2706</v>
      </c>
      <c r="AQ45" s="18">
        <f>VLOOKUP(M45,'[1]Technology FINAL'!$C:$AP,40,FALSE)</f>
        <v>3.2794229323017642E-3</v>
      </c>
      <c r="AR45" s="20">
        <f>ABS(AQ45-AM45)</f>
        <v>1.1677350722397433E-4</v>
      </c>
    </row>
    <row r="46" spans="1:44" x14ac:dyDescent="0.3">
      <c r="A46" t="s">
        <v>2832</v>
      </c>
      <c r="B46" t="s">
        <v>2833</v>
      </c>
      <c r="C46" t="s">
        <v>2834</v>
      </c>
      <c r="D46">
        <v>20180705</v>
      </c>
      <c r="E46" t="s">
        <v>3554</v>
      </c>
      <c r="F46" t="s">
        <v>3555</v>
      </c>
      <c r="G46" t="s">
        <v>3556</v>
      </c>
      <c r="H46">
        <v>595017104</v>
      </c>
      <c r="I46" t="s">
        <v>3557</v>
      </c>
      <c r="J46">
        <v>2592174</v>
      </c>
      <c r="K46" t="s">
        <v>3558</v>
      </c>
      <c r="L46">
        <v>2796501</v>
      </c>
      <c r="M46">
        <v>10194</v>
      </c>
      <c r="N46">
        <v>45301020</v>
      </c>
      <c r="O46" t="s">
        <v>2882</v>
      </c>
      <c r="Q46" t="s">
        <v>21</v>
      </c>
      <c r="R46" t="s">
        <v>23</v>
      </c>
      <c r="S46" t="s">
        <v>23</v>
      </c>
      <c r="W46" t="s">
        <v>24</v>
      </c>
      <c r="X46">
        <v>90.1</v>
      </c>
      <c r="Y46">
        <v>1</v>
      </c>
      <c r="Z46">
        <v>235037000</v>
      </c>
      <c r="AA46">
        <v>21176833700</v>
      </c>
      <c r="AB46">
        <v>1</v>
      </c>
      <c r="AC46">
        <v>1.0674720689394399</v>
      </c>
      <c r="AF46">
        <v>250895432.667319</v>
      </c>
      <c r="AG46">
        <v>22605678483.325401</v>
      </c>
      <c r="AH46">
        <v>2.8679425140690201E-3</v>
      </c>
      <c r="AM46" s="17">
        <f t="shared" si="0"/>
        <v>2.8679425140690201E-3</v>
      </c>
      <c r="AN46" s="16">
        <f>IF(ISNA(VLOOKUP(M46,'GICS Impact'!B:J,9,FALSE)),N46,VLOOKUP(M46,'GICS Impact'!B:J,9,FALSE))</f>
        <v>45301020</v>
      </c>
      <c r="AO46" s="16" t="b">
        <f>AN46&lt;&gt;N46</f>
        <v>0</v>
      </c>
      <c r="AP46" s="15" t="s">
        <v>2706</v>
      </c>
      <c r="AQ46" s="18">
        <f>VLOOKUP(M46,'[1]Technology FINAL'!$C:$AP,40,FALSE)</f>
        <v>3.2779272369565429E-3</v>
      </c>
      <c r="AR46" s="20">
        <f>ABS(AQ46-AM46)</f>
        <v>4.099847228875228E-4</v>
      </c>
    </row>
    <row r="47" spans="1:44" x14ac:dyDescent="0.3">
      <c r="A47" t="s">
        <v>2832</v>
      </c>
      <c r="B47" t="s">
        <v>2833</v>
      </c>
      <c r="C47" t="s">
        <v>2834</v>
      </c>
      <c r="D47">
        <v>20180705</v>
      </c>
      <c r="E47" t="s">
        <v>3134</v>
      </c>
      <c r="F47" t="s">
        <v>3135</v>
      </c>
      <c r="G47" t="s">
        <v>3136</v>
      </c>
      <c r="H47">
        <v>219350105</v>
      </c>
      <c r="I47" t="s">
        <v>3137</v>
      </c>
      <c r="J47">
        <v>2224701</v>
      </c>
      <c r="K47" t="s">
        <v>3138</v>
      </c>
      <c r="L47">
        <v>353201</v>
      </c>
      <c r="M47">
        <v>4742</v>
      </c>
      <c r="N47">
        <v>45203015</v>
      </c>
      <c r="O47" t="s">
        <v>2855</v>
      </c>
      <c r="Q47" t="s">
        <v>31</v>
      </c>
      <c r="R47" t="s">
        <v>23</v>
      </c>
      <c r="S47" t="s">
        <v>23</v>
      </c>
      <c r="W47" t="s">
        <v>24</v>
      </c>
      <c r="X47">
        <v>27.35</v>
      </c>
      <c r="Y47">
        <v>1</v>
      </c>
      <c r="Z47">
        <v>830349000</v>
      </c>
      <c r="AA47">
        <v>22710045150</v>
      </c>
      <c r="AB47">
        <v>1</v>
      </c>
      <c r="AC47">
        <v>1.0674720689394399</v>
      </c>
      <c r="AF47">
        <v>886374364.97179496</v>
      </c>
      <c r="AG47">
        <v>24242338881.9785</v>
      </c>
      <c r="AH47">
        <v>3.0755827289757598E-3</v>
      </c>
      <c r="AM47" s="17">
        <f t="shared" si="0"/>
        <v>3.0755827289757598E-3</v>
      </c>
      <c r="AN47" s="16">
        <f>IF(ISNA(VLOOKUP(M47,'GICS Impact'!B:J,9,FALSE)),N47,VLOOKUP(M47,'GICS Impact'!B:J,9,FALSE))</f>
        <v>45203015</v>
      </c>
      <c r="AO47" s="16" t="b">
        <f>AN47&lt;&gt;N47</f>
        <v>0</v>
      </c>
      <c r="AP47" s="15" t="s">
        <v>2706</v>
      </c>
      <c r="AQ47" s="18">
        <f>VLOOKUP(M47,'[1]Technology FINAL'!$C:$AP,40,FALSE)</f>
        <v>3.2638569978969047E-3</v>
      </c>
      <c r="AR47" s="20">
        <f>ABS(AQ47-AM47)</f>
        <v>1.8827426892114489E-4</v>
      </c>
    </row>
    <row r="48" spans="1:44" x14ac:dyDescent="0.3">
      <c r="A48" t="s">
        <v>2832</v>
      </c>
      <c r="B48" t="s">
        <v>2833</v>
      </c>
      <c r="C48" t="s">
        <v>2834</v>
      </c>
      <c r="D48">
        <v>20180705</v>
      </c>
      <c r="E48" t="s">
        <v>3673</v>
      </c>
      <c r="F48" t="s">
        <v>3674</v>
      </c>
      <c r="G48" t="s">
        <v>3675</v>
      </c>
      <c r="H48">
        <v>704326107</v>
      </c>
      <c r="I48" t="s">
        <v>3676</v>
      </c>
      <c r="J48">
        <v>2674458</v>
      </c>
      <c r="K48" t="s">
        <v>3677</v>
      </c>
      <c r="L48">
        <v>840201</v>
      </c>
      <c r="M48">
        <v>3781</v>
      </c>
      <c r="N48">
        <v>45102020</v>
      </c>
      <c r="O48" t="s">
        <v>2897</v>
      </c>
      <c r="Q48" t="s">
        <v>21</v>
      </c>
      <c r="R48" t="s">
        <v>23</v>
      </c>
      <c r="S48" t="s">
        <v>23</v>
      </c>
      <c r="W48" t="s">
        <v>24</v>
      </c>
      <c r="X48">
        <v>67.78</v>
      </c>
      <c r="Y48">
        <v>1</v>
      </c>
      <c r="Z48">
        <v>359275000</v>
      </c>
      <c r="AA48">
        <v>24351659500</v>
      </c>
      <c r="AB48">
        <v>0.89</v>
      </c>
      <c r="AC48">
        <v>1.0674720689394399</v>
      </c>
      <c r="AF48">
        <v>341329264.53571302</v>
      </c>
      <c r="AG48">
        <v>23135297550.230598</v>
      </c>
      <c r="AH48">
        <v>2.9351343499327098E-3</v>
      </c>
      <c r="AM48" s="17">
        <f t="shared" si="0"/>
        <v>2.9351343499327098E-3</v>
      </c>
      <c r="AN48" s="16">
        <f>IF(ISNA(VLOOKUP(M48,'GICS Impact'!B:J,9,FALSE)),N48,VLOOKUP(M48,'GICS Impact'!B:J,9,FALSE))</f>
        <v>45102020</v>
      </c>
      <c r="AO48" s="16" t="b">
        <f>AN48&lt;&gt;N48</f>
        <v>0</v>
      </c>
      <c r="AP48" s="15" t="s">
        <v>2706</v>
      </c>
      <c r="AQ48" s="18">
        <f>VLOOKUP(M48,'[1]Technology FINAL'!$C:$AP,40,FALSE)</f>
        <v>2.9504182739410493E-3</v>
      </c>
      <c r="AR48" s="20">
        <f>ABS(AQ48-AM48)</f>
        <v>1.528392400833951E-5</v>
      </c>
    </row>
    <row r="49" spans="1:44" x14ac:dyDescent="0.3">
      <c r="A49" t="s">
        <v>2832</v>
      </c>
      <c r="B49" t="s">
        <v>2833</v>
      </c>
      <c r="C49" t="s">
        <v>2834</v>
      </c>
      <c r="D49">
        <v>20180705</v>
      </c>
      <c r="E49" t="s">
        <v>3592</v>
      </c>
      <c r="F49" t="s">
        <v>3593</v>
      </c>
      <c r="G49" t="s">
        <v>3594</v>
      </c>
      <c r="H49" t="s">
        <v>3595</v>
      </c>
      <c r="I49" t="s">
        <v>3596</v>
      </c>
      <c r="J49">
        <v>2630643</v>
      </c>
      <c r="K49" t="s">
        <v>3597</v>
      </c>
      <c r="L49">
        <v>6159101</v>
      </c>
      <c r="M49">
        <v>15795</v>
      </c>
      <c r="N49">
        <v>45202030</v>
      </c>
      <c r="O49" t="s">
        <v>2841</v>
      </c>
      <c r="Q49" t="s">
        <v>21</v>
      </c>
      <c r="R49" t="s">
        <v>23</v>
      </c>
      <c r="S49" t="s">
        <v>23</v>
      </c>
      <c r="W49" t="s">
        <v>24</v>
      </c>
      <c r="X49">
        <v>77.290000000000006</v>
      </c>
      <c r="Y49">
        <v>1</v>
      </c>
      <c r="Z49">
        <v>267923000</v>
      </c>
      <c r="AA49">
        <v>20707768670</v>
      </c>
      <c r="AB49">
        <v>1</v>
      </c>
      <c r="AC49">
        <v>1.0674720689394399</v>
      </c>
      <c r="AF49">
        <v>286000319.12646103</v>
      </c>
      <c r="AG49">
        <v>22104964665.284199</v>
      </c>
      <c r="AH49">
        <v>2.8044178360903602E-3</v>
      </c>
      <c r="AK49">
        <v>0.4</v>
      </c>
      <c r="AL49">
        <v>0.28000000000000003</v>
      </c>
      <c r="AM49" s="17">
        <f t="shared" si="0"/>
        <v>2.8044178360903602E-3</v>
      </c>
      <c r="AN49" s="16">
        <f>IF(ISNA(VLOOKUP(M49,'GICS Impact'!B:J,9,FALSE)),N49,VLOOKUP(M49,'GICS Impact'!B:J,9,FALSE))</f>
        <v>45202030</v>
      </c>
      <c r="AO49" s="16" t="b">
        <f>AN49&lt;&gt;N49</f>
        <v>0</v>
      </c>
      <c r="AP49" s="15" t="s">
        <v>2706</v>
      </c>
      <c r="AQ49" s="18">
        <f>VLOOKUP(M49,'[1]Technology FINAL'!$C:$AP,40,FALSE)</f>
        <v>2.7050102451732106E-3</v>
      </c>
      <c r="AR49" s="20">
        <f>ABS(AQ49-AM49)</f>
        <v>9.9407590917149555E-5</v>
      </c>
    </row>
    <row r="50" spans="1:44" x14ac:dyDescent="0.3">
      <c r="A50" t="s">
        <v>2832</v>
      </c>
      <c r="B50" t="s">
        <v>2833</v>
      </c>
      <c r="C50" t="s">
        <v>2834</v>
      </c>
      <c r="D50">
        <v>20180705</v>
      </c>
      <c r="E50" t="s">
        <v>3326</v>
      </c>
      <c r="F50" t="s">
        <v>3327</v>
      </c>
      <c r="G50" t="s">
        <v>3328</v>
      </c>
      <c r="H50" t="s">
        <v>3329</v>
      </c>
      <c r="I50" t="s">
        <v>3330</v>
      </c>
      <c r="J50">
        <v>2712013</v>
      </c>
      <c r="K50" t="s">
        <v>3331</v>
      </c>
      <c r="L50">
        <v>14191301</v>
      </c>
      <c r="M50">
        <v>33850</v>
      </c>
      <c r="N50">
        <v>45102020</v>
      </c>
      <c r="O50" t="s">
        <v>2897</v>
      </c>
      <c r="Q50" t="s">
        <v>31</v>
      </c>
      <c r="R50" t="s">
        <v>23</v>
      </c>
      <c r="S50" t="s">
        <v>23</v>
      </c>
      <c r="W50" t="s">
        <v>24</v>
      </c>
      <c r="X50">
        <v>111.1</v>
      </c>
      <c r="Y50">
        <v>1</v>
      </c>
      <c r="Z50">
        <v>159545000</v>
      </c>
      <c r="AA50">
        <v>17725449500</v>
      </c>
      <c r="AB50">
        <v>1</v>
      </c>
      <c r="AC50">
        <v>1.0674720689394399</v>
      </c>
      <c r="AF50">
        <v>170309831.238942</v>
      </c>
      <c r="AG50">
        <v>18921422250.6465</v>
      </c>
      <c r="AH50">
        <v>2.4005274311632999E-3</v>
      </c>
      <c r="AM50" s="17">
        <f t="shared" si="0"/>
        <v>2.4005274311632999E-3</v>
      </c>
      <c r="AN50" s="16">
        <f>IF(ISNA(VLOOKUP(M50,'GICS Impact'!B:J,9,FALSE)),N50,VLOOKUP(M50,'GICS Impact'!B:J,9,FALSE))</f>
        <v>45102020</v>
      </c>
      <c r="AO50" s="16" t="b">
        <f>AN50&lt;&gt;N50</f>
        <v>0</v>
      </c>
      <c r="AP50" s="15" t="s">
        <v>2706</v>
      </c>
      <c r="AQ50" s="18">
        <f>VLOOKUP(M50,'[1]Technology FINAL'!$C:$AP,40,FALSE)</f>
        <v>2.54615527613035E-3</v>
      </c>
      <c r="AR50" s="20">
        <f>ABS(AQ50-AM50)</f>
        <v>1.4562784496705006E-4</v>
      </c>
    </row>
    <row r="51" spans="1:44" x14ac:dyDescent="0.3">
      <c r="A51" t="s">
        <v>2832</v>
      </c>
      <c r="B51" t="s">
        <v>2833</v>
      </c>
      <c r="C51" t="s">
        <v>2834</v>
      </c>
      <c r="D51">
        <v>20180705</v>
      </c>
      <c r="E51" t="s">
        <v>3801</v>
      </c>
      <c r="F51" t="s">
        <v>3802</v>
      </c>
      <c r="G51" t="s">
        <v>3803</v>
      </c>
      <c r="H51" t="s">
        <v>3804</v>
      </c>
      <c r="I51" t="s">
        <v>3805</v>
      </c>
      <c r="J51">
        <v>2961053</v>
      </c>
      <c r="K51" t="s">
        <v>3806</v>
      </c>
      <c r="L51">
        <v>132701</v>
      </c>
      <c r="M51">
        <v>12420</v>
      </c>
      <c r="N51">
        <v>45301020</v>
      </c>
      <c r="O51" t="s">
        <v>2882</v>
      </c>
      <c r="Q51" t="s">
        <v>21</v>
      </c>
      <c r="R51" t="s">
        <v>23</v>
      </c>
      <c r="S51" t="s">
        <v>23</v>
      </c>
      <c r="W51" t="s">
        <v>24</v>
      </c>
      <c r="X51">
        <v>95.46</v>
      </c>
      <c r="Y51">
        <v>1</v>
      </c>
      <c r="Z51">
        <v>182075000</v>
      </c>
      <c r="AA51">
        <v>17380879500</v>
      </c>
      <c r="AB51">
        <v>1</v>
      </c>
      <c r="AC51">
        <v>1.0674720689394399</v>
      </c>
      <c r="AF51">
        <v>194359976.95214799</v>
      </c>
      <c r="AG51">
        <v>18553603399.852001</v>
      </c>
      <c r="AH51">
        <v>2.3538629030250501E-3</v>
      </c>
      <c r="AM51" s="17">
        <f t="shared" si="0"/>
        <v>2.3538629030250501E-3</v>
      </c>
      <c r="AN51" s="16">
        <f>IF(ISNA(VLOOKUP(M51,'GICS Impact'!B:J,9,FALSE)),N51,VLOOKUP(M51,'GICS Impact'!B:J,9,FALSE))</f>
        <v>45301020</v>
      </c>
      <c r="AO51" s="16" t="b">
        <f>AN51&lt;&gt;N51</f>
        <v>0</v>
      </c>
      <c r="AP51" s="15" t="s">
        <v>2706</v>
      </c>
      <c r="AQ51" s="18">
        <f>VLOOKUP(M51,'[1]Technology FINAL'!$C:$AP,40,FALSE)</f>
        <v>2.5460035735641526E-3</v>
      </c>
      <c r="AR51" s="20">
        <f>ABS(AQ51-AM51)</f>
        <v>1.9214067053910247E-4</v>
      </c>
    </row>
    <row r="52" spans="1:44" x14ac:dyDescent="0.3">
      <c r="A52" t="s">
        <v>2832</v>
      </c>
      <c r="B52" t="s">
        <v>2833</v>
      </c>
      <c r="C52" t="s">
        <v>2834</v>
      </c>
      <c r="D52">
        <v>20180705</v>
      </c>
      <c r="E52" t="s">
        <v>3656</v>
      </c>
      <c r="F52" t="s">
        <v>3657</v>
      </c>
      <c r="G52" t="s">
        <v>3658</v>
      </c>
      <c r="H52">
        <v>697435105</v>
      </c>
      <c r="I52" t="s">
        <v>3659</v>
      </c>
      <c r="J52" t="s">
        <v>3660</v>
      </c>
      <c r="K52" t="s">
        <v>3661</v>
      </c>
      <c r="L52">
        <v>17106701</v>
      </c>
      <c r="M52">
        <v>306762</v>
      </c>
      <c r="N52">
        <v>45201020</v>
      </c>
      <c r="O52" t="s">
        <v>2849</v>
      </c>
      <c r="Q52" t="s">
        <v>31</v>
      </c>
      <c r="R52" t="s">
        <v>23</v>
      </c>
      <c r="S52" t="s">
        <v>23</v>
      </c>
      <c r="W52" t="s">
        <v>24</v>
      </c>
      <c r="X52">
        <v>209.68</v>
      </c>
      <c r="Y52">
        <v>1</v>
      </c>
      <c r="Z52">
        <v>91848000</v>
      </c>
      <c r="AA52">
        <v>19258688640</v>
      </c>
      <c r="AB52">
        <v>1</v>
      </c>
      <c r="AC52">
        <v>1.0674720689394399</v>
      </c>
      <c r="AF52">
        <v>98045174.587949604</v>
      </c>
      <c r="AG52">
        <v>20558112207.6012</v>
      </c>
      <c r="AH52">
        <v>2.60817139607958E-3</v>
      </c>
      <c r="AM52" s="17">
        <f t="shared" si="0"/>
        <v>2.60817139607958E-3</v>
      </c>
      <c r="AN52" s="16">
        <f>IF(ISNA(VLOOKUP(M52,'GICS Impact'!B:J,9,FALSE)),N52,VLOOKUP(M52,'GICS Impact'!B:J,9,FALSE))</f>
        <v>45201020</v>
      </c>
      <c r="AO52" s="16" t="b">
        <f>AN52&lt;&gt;N52</f>
        <v>0</v>
      </c>
      <c r="AP52" s="15" t="s">
        <v>2706</v>
      </c>
      <c r="AQ52" s="18">
        <f>VLOOKUP(M52,'[1]Technology FINAL'!$C:$AP,40,FALSE)</f>
        <v>2.4874674827527494E-3</v>
      </c>
      <c r="AR52" s="20">
        <f>ABS(AQ52-AM52)</f>
        <v>1.2070391332683061E-4</v>
      </c>
    </row>
    <row r="53" spans="1:44" x14ac:dyDescent="0.3">
      <c r="A53" t="s">
        <v>2832</v>
      </c>
      <c r="B53" t="s">
        <v>2833</v>
      </c>
      <c r="C53" t="s">
        <v>2834</v>
      </c>
      <c r="D53">
        <v>20180705</v>
      </c>
      <c r="E53" t="s">
        <v>3570</v>
      </c>
      <c r="F53" t="s">
        <v>3571</v>
      </c>
      <c r="G53" t="s">
        <v>3572</v>
      </c>
      <c r="H53">
        <v>620076307</v>
      </c>
      <c r="I53" t="s">
        <v>3573</v>
      </c>
      <c r="J53" t="s">
        <v>3574</v>
      </c>
      <c r="K53" t="s">
        <v>3575</v>
      </c>
      <c r="L53">
        <v>758501</v>
      </c>
      <c r="M53">
        <v>4787</v>
      </c>
      <c r="N53">
        <v>45201020</v>
      </c>
      <c r="O53" t="s">
        <v>2849</v>
      </c>
      <c r="Q53" t="s">
        <v>31</v>
      </c>
      <c r="R53" t="s">
        <v>23</v>
      </c>
      <c r="S53" t="s">
        <v>23</v>
      </c>
      <c r="W53" t="s">
        <v>24</v>
      </c>
      <c r="X53">
        <v>115.9</v>
      </c>
      <c r="Y53">
        <v>1</v>
      </c>
      <c r="Z53">
        <v>162135000</v>
      </c>
      <c r="AA53">
        <v>18791446500</v>
      </c>
      <c r="AB53">
        <v>1</v>
      </c>
      <c r="AC53">
        <v>1.0674720689394399</v>
      </c>
      <c r="AF53">
        <v>173074583.89749601</v>
      </c>
      <c r="AG53">
        <v>20059344273.7197</v>
      </c>
      <c r="AH53">
        <v>2.5448935889884E-3</v>
      </c>
      <c r="AM53" s="17">
        <f t="shared" si="0"/>
        <v>2.5448935889884E-3</v>
      </c>
      <c r="AN53" s="16">
        <f>IF(ISNA(VLOOKUP(M53,'GICS Impact'!B:J,9,FALSE)),N53,VLOOKUP(M53,'GICS Impact'!B:J,9,FALSE))</f>
        <v>45201020</v>
      </c>
      <c r="AO53" s="16" t="b">
        <f>AN53&lt;&gt;N53</f>
        <v>0</v>
      </c>
      <c r="AP53" s="15" t="s">
        <v>2706</v>
      </c>
      <c r="AQ53" s="18">
        <f>VLOOKUP(M53,'[1]Technology FINAL'!$C:$AP,40,FALSE)</f>
        <v>2.4824141459800215E-3</v>
      </c>
      <c r="AR53" s="20">
        <f>ABS(AQ53-AM53)</f>
        <v>6.2479443008378512E-5</v>
      </c>
    </row>
    <row r="54" spans="1:44" x14ac:dyDescent="0.3">
      <c r="A54" t="s">
        <v>2832</v>
      </c>
      <c r="B54" t="s">
        <v>2833</v>
      </c>
      <c r="C54" t="s">
        <v>2834</v>
      </c>
      <c r="D54">
        <v>20180705</v>
      </c>
      <c r="E54" t="s">
        <v>3439</v>
      </c>
      <c r="F54" t="s">
        <v>3440</v>
      </c>
      <c r="G54" t="s">
        <v>3441</v>
      </c>
      <c r="H54">
        <v>482480100</v>
      </c>
      <c r="I54" t="s">
        <v>3442</v>
      </c>
      <c r="J54">
        <v>2480138</v>
      </c>
      <c r="K54" t="s">
        <v>3443</v>
      </c>
      <c r="L54">
        <v>630401</v>
      </c>
      <c r="M54">
        <v>4365</v>
      </c>
      <c r="N54">
        <v>45301010</v>
      </c>
      <c r="O54" t="s">
        <v>2882</v>
      </c>
      <c r="Q54" t="s">
        <v>21</v>
      </c>
      <c r="R54" t="s">
        <v>23</v>
      </c>
      <c r="S54" t="s">
        <v>23</v>
      </c>
      <c r="W54" t="s">
        <v>24</v>
      </c>
      <c r="X54">
        <v>101.6</v>
      </c>
      <c r="Y54">
        <v>1</v>
      </c>
      <c r="Z54">
        <v>155872000</v>
      </c>
      <c r="AA54">
        <v>15836595200</v>
      </c>
      <c r="AB54">
        <v>1</v>
      </c>
      <c r="AC54">
        <v>1.0674720689394399</v>
      </c>
      <c r="AF54">
        <v>166389006.32972801</v>
      </c>
      <c r="AG54">
        <v>16905123043.100401</v>
      </c>
      <c r="AH54">
        <v>2.14472311090497E-3</v>
      </c>
      <c r="AM54" s="17">
        <f t="shared" si="0"/>
        <v>2.14472311090497E-3</v>
      </c>
      <c r="AN54" s="16">
        <f>IF(ISNA(VLOOKUP(M54,'GICS Impact'!B:J,9,FALSE)),N54,VLOOKUP(M54,'GICS Impact'!B:J,9,FALSE))</f>
        <v>45301010</v>
      </c>
      <c r="AO54" s="16" t="b">
        <f>AN54&lt;&gt;N54</f>
        <v>0</v>
      </c>
      <c r="AP54" s="15" t="s">
        <v>2706</v>
      </c>
      <c r="AQ54" s="18">
        <f>VLOOKUP(M54,'[1]Technology FINAL'!$C:$AP,40,FALSE)</f>
        <v>2.4654212837849736E-3</v>
      </c>
      <c r="AR54" s="20">
        <f>ABS(AQ54-AM54)</f>
        <v>3.2069817288000362E-4</v>
      </c>
    </row>
    <row r="55" spans="1:44" x14ac:dyDescent="0.3">
      <c r="A55" t="s">
        <v>2832</v>
      </c>
      <c r="B55" t="s">
        <v>2833</v>
      </c>
      <c r="C55" t="s">
        <v>2834</v>
      </c>
      <c r="D55">
        <v>20180705</v>
      </c>
      <c r="E55" t="s">
        <v>35</v>
      </c>
      <c r="F55" t="s">
        <v>36</v>
      </c>
      <c r="G55" t="s">
        <v>37</v>
      </c>
      <c r="H55" t="s">
        <v>38</v>
      </c>
      <c r="I55" t="s">
        <v>39</v>
      </c>
      <c r="J55" t="s">
        <v>40</v>
      </c>
      <c r="K55" t="s">
        <v>41</v>
      </c>
      <c r="L55">
        <v>1504401</v>
      </c>
      <c r="M55">
        <v>307829</v>
      </c>
      <c r="N55">
        <v>45103010</v>
      </c>
      <c r="O55" t="s">
        <v>2725</v>
      </c>
      <c r="Q55" t="s">
        <v>21</v>
      </c>
      <c r="R55" t="s">
        <v>23</v>
      </c>
      <c r="S55" t="s">
        <v>23</v>
      </c>
      <c r="W55" t="s">
        <v>24</v>
      </c>
      <c r="X55">
        <v>123.74</v>
      </c>
      <c r="Y55">
        <v>1</v>
      </c>
      <c r="Z55">
        <v>146194000</v>
      </c>
      <c r="AA55">
        <v>18090045560</v>
      </c>
      <c r="AB55">
        <v>1</v>
      </c>
      <c r="AC55">
        <v>1.0674720689394399</v>
      </c>
      <c r="AF55">
        <v>156058011.646532</v>
      </c>
      <c r="AG55">
        <v>19310618361.141899</v>
      </c>
      <c r="AH55">
        <v>2.44990405449373E-3</v>
      </c>
      <c r="AM55" s="17">
        <f t="shared" si="0"/>
        <v>2.44990405449373E-3</v>
      </c>
      <c r="AN55" s="16">
        <f>IF(ISNA(VLOOKUP(M55,'GICS Impact'!B:J,9,FALSE)),N55,VLOOKUP(M55,'GICS Impact'!B:J,9,FALSE))</f>
        <v>45103010</v>
      </c>
      <c r="AO55" s="16" t="b">
        <f>AN55&lt;&gt;N55</f>
        <v>0</v>
      </c>
      <c r="AP55" s="15" t="s">
        <v>2706</v>
      </c>
      <c r="AQ55" s="18">
        <f>VLOOKUP(M55,'[1]Technology FINAL'!$C:$AP,40,FALSE)</f>
        <v>2.4607432972810813E-3</v>
      </c>
      <c r="AR55" s="20">
        <f>ABS(AQ55-AM55)</f>
        <v>1.0839242787351322E-5</v>
      </c>
    </row>
    <row r="56" spans="1:44" x14ac:dyDescent="0.3">
      <c r="A56" t="s">
        <v>2832</v>
      </c>
      <c r="B56" t="s">
        <v>2833</v>
      </c>
      <c r="C56" t="s">
        <v>2834</v>
      </c>
      <c r="D56">
        <v>20180705</v>
      </c>
      <c r="E56" t="s">
        <v>3304</v>
      </c>
      <c r="F56" t="s">
        <v>3305</v>
      </c>
      <c r="G56" t="s">
        <v>3306</v>
      </c>
      <c r="H56">
        <v>339041105</v>
      </c>
      <c r="I56" t="s">
        <v>3307</v>
      </c>
      <c r="J56" t="s">
        <v>3308</v>
      </c>
      <c r="K56" t="s">
        <v>3309</v>
      </c>
      <c r="L56">
        <v>18470001</v>
      </c>
      <c r="M56">
        <v>267974</v>
      </c>
      <c r="N56">
        <v>45102020</v>
      </c>
      <c r="O56" t="s">
        <v>2897</v>
      </c>
      <c r="Q56" t="s">
        <v>31</v>
      </c>
      <c r="R56" t="s">
        <v>23</v>
      </c>
      <c r="S56" t="s">
        <v>23</v>
      </c>
      <c r="W56" t="s">
        <v>24</v>
      </c>
      <c r="X56">
        <v>214.2</v>
      </c>
      <c r="Y56">
        <v>1</v>
      </c>
      <c r="Z56">
        <v>89638000</v>
      </c>
      <c r="AA56">
        <v>19200459600</v>
      </c>
      <c r="AB56">
        <v>1</v>
      </c>
      <c r="AC56">
        <v>1.0674720689394399</v>
      </c>
      <c r="AF56">
        <v>95686061.315593496</v>
      </c>
      <c r="AG56">
        <v>20495954333.800098</v>
      </c>
      <c r="AH56">
        <v>2.6002855363833101E-3</v>
      </c>
      <c r="AM56" s="17">
        <f t="shared" si="0"/>
        <v>2.6002855363833101E-3</v>
      </c>
      <c r="AN56" s="16">
        <f>IF(ISNA(VLOOKUP(M56,'GICS Impact'!B:J,9,FALSE)),N56,VLOOKUP(M56,'GICS Impact'!B:J,9,FALSE))</f>
        <v>45102020</v>
      </c>
      <c r="AO56" s="16" t="b">
        <f>AN56&lt;&gt;N56</f>
        <v>0</v>
      </c>
      <c r="AP56" s="15" t="s">
        <v>2706</v>
      </c>
      <c r="AQ56" s="18">
        <f>VLOOKUP(M56,'[1]Technology FINAL'!$C:$AP,40,FALSE)</f>
        <v>2.4477944715873279E-3</v>
      </c>
      <c r="AR56" s="20">
        <f>ABS(AQ56-AM56)</f>
        <v>1.5249106479598221E-4</v>
      </c>
    </row>
    <row r="57" spans="1:44" x14ac:dyDescent="0.3">
      <c r="A57" t="s">
        <v>2832</v>
      </c>
      <c r="B57" t="s">
        <v>2833</v>
      </c>
      <c r="C57" t="s">
        <v>2834</v>
      </c>
      <c r="D57">
        <v>20180705</v>
      </c>
      <c r="E57" t="s">
        <v>4039</v>
      </c>
      <c r="F57" t="s">
        <v>4040</v>
      </c>
      <c r="G57" t="s">
        <v>4041</v>
      </c>
      <c r="H57">
        <v>983919101</v>
      </c>
      <c r="I57" t="s">
        <v>4042</v>
      </c>
      <c r="J57">
        <v>2985677</v>
      </c>
      <c r="K57" t="s">
        <v>4043</v>
      </c>
      <c r="L57">
        <v>2232501</v>
      </c>
      <c r="M57">
        <v>5646</v>
      </c>
      <c r="N57">
        <v>45301020</v>
      </c>
      <c r="O57" t="s">
        <v>2882</v>
      </c>
      <c r="Q57" t="s">
        <v>21</v>
      </c>
      <c r="R57" t="s">
        <v>23</v>
      </c>
      <c r="S57" t="s">
        <v>23</v>
      </c>
      <c r="W57" t="s">
        <v>24</v>
      </c>
      <c r="X57">
        <v>64.67</v>
      </c>
      <c r="Y57">
        <v>1</v>
      </c>
      <c r="Z57">
        <v>253404000</v>
      </c>
      <c r="AA57">
        <v>16387636680</v>
      </c>
      <c r="AB57">
        <v>1</v>
      </c>
      <c r="AC57">
        <v>1.0674720689394399</v>
      </c>
      <c r="AF57">
        <v>270501692.157529</v>
      </c>
      <c r="AG57">
        <v>17493344431.8274</v>
      </c>
      <c r="AH57">
        <v>2.2193497198634E-3</v>
      </c>
      <c r="AM57" s="17">
        <f t="shared" si="0"/>
        <v>2.2193497198634E-3</v>
      </c>
      <c r="AN57" s="16">
        <f>IF(ISNA(VLOOKUP(M57,'GICS Impact'!B:J,9,FALSE)),N57,VLOOKUP(M57,'GICS Impact'!B:J,9,FALSE))</f>
        <v>45301020</v>
      </c>
      <c r="AO57" s="16" t="b">
        <f>AN57&lt;&gt;N57</f>
        <v>0</v>
      </c>
      <c r="AP57" s="15" t="s">
        <v>2706</v>
      </c>
      <c r="AQ57" s="18">
        <f>VLOOKUP(M57,'[1]Technology FINAL'!$C:$AP,40,FALSE)</f>
        <v>2.4439856115833847E-3</v>
      </c>
      <c r="AR57" s="20">
        <f>ABS(AQ57-AM57)</f>
        <v>2.2463589171998468E-4</v>
      </c>
    </row>
    <row r="58" spans="1:44" x14ac:dyDescent="0.3">
      <c r="A58" t="s">
        <v>2832</v>
      </c>
      <c r="B58" t="s">
        <v>2833</v>
      </c>
      <c r="C58" t="s">
        <v>2834</v>
      </c>
      <c r="D58">
        <v>20180705</v>
      </c>
      <c r="E58" t="s">
        <v>3814</v>
      </c>
      <c r="F58" t="s">
        <v>3815</v>
      </c>
      <c r="G58" t="s">
        <v>3816</v>
      </c>
      <c r="H58">
        <v>852234103</v>
      </c>
      <c r="I58" t="s">
        <v>3817</v>
      </c>
      <c r="J58" t="s">
        <v>3818</v>
      </c>
      <c r="K58" t="s">
        <v>3819</v>
      </c>
      <c r="L58">
        <v>2636701</v>
      </c>
      <c r="M58">
        <v>681372</v>
      </c>
      <c r="N58">
        <v>45102020</v>
      </c>
      <c r="O58" t="s">
        <v>2897</v>
      </c>
      <c r="Q58" t="s">
        <v>31</v>
      </c>
      <c r="R58" t="s">
        <v>23</v>
      </c>
      <c r="S58" t="s">
        <v>23</v>
      </c>
      <c r="W58" t="s">
        <v>24</v>
      </c>
      <c r="X58">
        <v>61.75</v>
      </c>
      <c r="Y58">
        <v>1</v>
      </c>
      <c r="Z58">
        <v>289951000</v>
      </c>
      <c r="AA58">
        <v>17904474250</v>
      </c>
      <c r="AB58">
        <v>1</v>
      </c>
      <c r="AC58">
        <v>1.0674720689394399</v>
      </c>
      <c r="AF58">
        <v>309514593.86105901</v>
      </c>
      <c r="AG58">
        <v>19112526170.920399</v>
      </c>
      <c r="AH58">
        <v>2.4247724480940202E-3</v>
      </c>
      <c r="AM58" s="17">
        <f t="shared" si="0"/>
        <v>2.4247724480940202E-3</v>
      </c>
      <c r="AN58" s="16">
        <f>IF(ISNA(VLOOKUP(M58,'GICS Impact'!B:J,9,FALSE)),N58,VLOOKUP(M58,'GICS Impact'!B:J,9,FALSE))</f>
        <v>45102020</v>
      </c>
      <c r="AO58" s="16" t="b">
        <f>AN58&lt;&gt;N58</f>
        <v>0</v>
      </c>
      <c r="AP58" s="15" t="s">
        <v>2706</v>
      </c>
      <c r="AQ58" s="18">
        <f>VLOOKUP(M58,'[1]Technology FINAL'!$C:$AP,40,FALSE)</f>
        <v>2.4000804699254486E-3</v>
      </c>
      <c r="AR58" s="20">
        <f>ABS(AQ58-AM58)</f>
        <v>2.4691978168571611E-5</v>
      </c>
    </row>
    <row r="59" spans="1:44" x14ac:dyDescent="0.3">
      <c r="A59" t="s">
        <v>2832</v>
      </c>
      <c r="B59" t="s">
        <v>2833</v>
      </c>
      <c r="C59" t="s">
        <v>2834</v>
      </c>
      <c r="D59">
        <v>20180705</v>
      </c>
      <c r="E59" t="s">
        <v>148</v>
      </c>
      <c r="F59" t="s">
        <v>149</v>
      </c>
      <c r="G59" t="s">
        <v>150</v>
      </c>
      <c r="H59" t="s">
        <v>151</v>
      </c>
      <c r="I59" t="s">
        <v>152</v>
      </c>
      <c r="J59" t="s">
        <v>153</v>
      </c>
      <c r="K59" t="s">
        <v>154</v>
      </c>
      <c r="L59">
        <v>1448902</v>
      </c>
      <c r="M59">
        <v>708957</v>
      </c>
      <c r="N59">
        <v>45103020</v>
      </c>
      <c r="O59" t="s">
        <v>2725</v>
      </c>
      <c r="Q59" t="s">
        <v>31</v>
      </c>
      <c r="R59" t="s">
        <v>23</v>
      </c>
      <c r="S59" t="s">
        <v>23</v>
      </c>
      <c r="W59" t="s">
        <v>24</v>
      </c>
      <c r="X59">
        <v>94.83</v>
      </c>
      <c r="Y59">
        <v>1</v>
      </c>
      <c r="Z59">
        <v>199355000</v>
      </c>
      <c r="AA59">
        <v>18904834650</v>
      </c>
      <c r="AB59">
        <v>1</v>
      </c>
      <c r="AC59">
        <v>1.0674720689394399</v>
      </c>
      <c r="AF59">
        <v>212805894.303422</v>
      </c>
      <c r="AG59">
        <v>20180382956.793499</v>
      </c>
      <c r="AH59">
        <v>2.5602495529905402E-3</v>
      </c>
      <c r="AM59" s="17">
        <f t="shared" si="0"/>
        <v>2.5602495529905402E-3</v>
      </c>
      <c r="AN59" s="16">
        <f>IF(ISNA(VLOOKUP(M59,'GICS Impact'!B:J,9,FALSE)),N59,VLOOKUP(M59,'GICS Impact'!B:J,9,FALSE))</f>
        <v>45103020</v>
      </c>
      <c r="AO59" s="16" t="b">
        <f>AN59&lt;&gt;N59</f>
        <v>0</v>
      </c>
      <c r="AP59" s="15" t="s">
        <v>2706</v>
      </c>
      <c r="AQ59" s="18">
        <f>VLOOKUP(M59,'[1]Technology FINAL'!$C:$AP,40,FALSE)</f>
        <v>2.3951516209416187E-3</v>
      </c>
      <c r="AR59" s="20">
        <f>ABS(AQ59-AM59)</f>
        <v>1.6509793204892145E-4</v>
      </c>
    </row>
    <row r="60" spans="1:44" x14ac:dyDescent="0.3">
      <c r="A60" t="s">
        <v>2832</v>
      </c>
      <c r="B60" t="s">
        <v>2833</v>
      </c>
      <c r="C60" t="s">
        <v>2834</v>
      </c>
      <c r="D60">
        <v>20180705</v>
      </c>
      <c r="E60" t="s">
        <v>3501</v>
      </c>
      <c r="F60" t="s">
        <v>3502</v>
      </c>
      <c r="G60" t="s">
        <v>3503</v>
      </c>
      <c r="H60" t="s">
        <v>3504</v>
      </c>
      <c r="I60" t="s">
        <v>3505</v>
      </c>
      <c r="J60">
        <v>2573760</v>
      </c>
      <c r="K60" t="s">
        <v>3506</v>
      </c>
      <c r="L60">
        <v>1425601</v>
      </c>
      <c r="M60">
        <v>207307</v>
      </c>
      <c r="N60">
        <v>45301020</v>
      </c>
      <c r="O60" t="s">
        <v>2882</v>
      </c>
      <c r="Q60" t="s">
        <v>21</v>
      </c>
      <c r="R60" t="s">
        <v>23</v>
      </c>
      <c r="S60" t="s">
        <v>23</v>
      </c>
      <c r="W60" t="s">
        <v>24</v>
      </c>
      <c r="X60">
        <v>57.76</v>
      </c>
      <c r="Y60">
        <v>1</v>
      </c>
      <c r="Z60">
        <v>279678000</v>
      </c>
      <c r="AA60">
        <v>16154201280</v>
      </c>
      <c r="AB60">
        <v>1</v>
      </c>
      <c r="AC60">
        <v>1.0674720689394399</v>
      </c>
      <c r="AF60">
        <v>298548453.29684401</v>
      </c>
      <c r="AG60">
        <v>17244158662.425701</v>
      </c>
      <c r="AH60">
        <v>2.18773596128963E-3</v>
      </c>
      <c r="AM60" s="17">
        <f t="shared" si="0"/>
        <v>2.18773596128963E-3</v>
      </c>
      <c r="AN60" s="16">
        <f>IF(ISNA(VLOOKUP(M60,'GICS Impact'!B:J,9,FALSE)),N60,VLOOKUP(M60,'GICS Impact'!B:J,9,FALSE))</f>
        <v>45301020</v>
      </c>
      <c r="AO60" s="16" t="b">
        <f>AN60&lt;&gt;N60</f>
        <v>0</v>
      </c>
      <c r="AP60" s="15" t="s">
        <v>2706</v>
      </c>
      <c r="AQ60" s="18">
        <f>VLOOKUP(M60,'[1]Technology FINAL'!$C:$AP,40,FALSE)</f>
        <v>2.3329795761242653E-3</v>
      </c>
      <c r="AR60" s="20">
        <f>ABS(AQ60-AM60)</f>
        <v>1.4524361483463522E-4</v>
      </c>
    </row>
    <row r="61" spans="1:44" x14ac:dyDescent="0.3">
      <c r="A61" t="s">
        <v>2832</v>
      </c>
      <c r="B61" t="s">
        <v>2833</v>
      </c>
      <c r="C61" t="s">
        <v>2834</v>
      </c>
      <c r="D61">
        <v>20180705</v>
      </c>
      <c r="E61" t="s">
        <v>302</v>
      </c>
      <c r="F61" t="s">
        <v>303</v>
      </c>
      <c r="G61" t="s">
        <v>304</v>
      </c>
      <c r="H61">
        <v>848637104</v>
      </c>
      <c r="I61" t="s">
        <v>305</v>
      </c>
      <c r="J61" t="s">
        <v>306</v>
      </c>
      <c r="K61" t="s">
        <v>307</v>
      </c>
      <c r="L61">
        <v>17061601</v>
      </c>
      <c r="M61">
        <v>294722</v>
      </c>
      <c r="N61">
        <v>45103010</v>
      </c>
      <c r="O61" t="s">
        <v>2725</v>
      </c>
      <c r="Q61" t="s">
        <v>21</v>
      </c>
      <c r="R61" t="s">
        <v>23</v>
      </c>
      <c r="S61" t="s">
        <v>23</v>
      </c>
      <c r="W61" t="s">
        <v>24</v>
      </c>
      <c r="X61">
        <v>99.15</v>
      </c>
      <c r="Y61">
        <v>1</v>
      </c>
      <c r="Z61">
        <v>144986000</v>
      </c>
      <c r="AA61">
        <v>14375361900</v>
      </c>
      <c r="AB61">
        <v>1</v>
      </c>
      <c r="AC61">
        <v>1.0674720689394399</v>
      </c>
      <c r="AF61">
        <v>154768505.38725299</v>
      </c>
      <c r="AG61">
        <v>15345297309.146099</v>
      </c>
      <c r="AH61">
        <v>1.94683077424072E-3</v>
      </c>
      <c r="AM61" s="17">
        <f t="shared" si="0"/>
        <v>1.94683077424072E-3</v>
      </c>
      <c r="AN61" s="16">
        <f>IF(ISNA(VLOOKUP(M61,'GICS Impact'!B:J,9,FALSE)),N61,VLOOKUP(M61,'GICS Impact'!B:J,9,FALSE))</f>
        <v>45103010</v>
      </c>
      <c r="AO61" s="16" t="b">
        <f>AN61&lt;&gt;N61</f>
        <v>0</v>
      </c>
      <c r="AP61" s="15" t="s">
        <v>2706</v>
      </c>
      <c r="AQ61" s="18">
        <f>VLOOKUP(M61,'[1]Technology FINAL'!$C:$AP,40,FALSE)</f>
        <v>2.267917877795679E-3</v>
      </c>
      <c r="AR61" s="20">
        <f>ABS(AQ61-AM61)</f>
        <v>3.2108710355495894E-4</v>
      </c>
    </row>
    <row r="62" spans="1:44" x14ac:dyDescent="0.3">
      <c r="A62" t="s">
        <v>2832</v>
      </c>
      <c r="B62" t="s">
        <v>2833</v>
      </c>
      <c r="C62" t="s">
        <v>2834</v>
      </c>
      <c r="D62">
        <v>20180705</v>
      </c>
      <c r="E62" t="s">
        <v>3035</v>
      </c>
      <c r="F62" t="s">
        <v>3036</v>
      </c>
      <c r="G62" t="s">
        <v>3037</v>
      </c>
      <c r="H62" t="s">
        <v>3038</v>
      </c>
      <c r="I62" t="s">
        <v>3039</v>
      </c>
      <c r="J62">
        <v>2411967</v>
      </c>
      <c r="K62" t="s">
        <v>3040</v>
      </c>
      <c r="L62">
        <v>2186401</v>
      </c>
      <c r="M62">
        <v>281936</v>
      </c>
      <c r="N62">
        <v>45102010</v>
      </c>
      <c r="O62" t="s">
        <v>2816</v>
      </c>
      <c r="Q62" t="s">
        <v>31</v>
      </c>
      <c r="R62" t="s">
        <v>127</v>
      </c>
      <c r="S62" t="s">
        <v>23</v>
      </c>
      <c r="W62" t="s">
        <v>24</v>
      </c>
      <c r="X62">
        <v>63.58</v>
      </c>
      <c r="Y62">
        <v>1</v>
      </c>
      <c r="Z62">
        <v>255764000</v>
      </c>
      <c r="AA62">
        <v>16261475120</v>
      </c>
      <c r="AB62">
        <v>1</v>
      </c>
      <c r="AC62">
        <v>1.0674720689394399</v>
      </c>
      <c r="AF62">
        <v>273020926.24022597</v>
      </c>
      <c r="AG62">
        <v>17358670490.3536</v>
      </c>
      <c r="AH62">
        <v>2.2022638747039702E-3</v>
      </c>
      <c r="AM62" s="17">
        <f t="shared" si="0"/>
        <v>2.2022638747039702E-3</v>
      </c>
      <c r="AN62" s="16">
        <f>IF(ISNA(VLOOKUP(M62,'GICS Impact'!B:J,9,FALSE)),N62,VLOOKUP(M62,'GICS Impact'!B:J,9,FALSE))</f>
        <v>45102010</v>
      </c>
      <c r="AO62" s="16" t="b">
        <f>AN62&lt;&gt;N62</f>
        <v>0</v>
      </c>
      <c r="AP62" s="15" t="s">
        <v>2706</v>
      </c>
      <c r="AQ62" s="18">
        <f>VLOOKUP(M62,'[1]Technology FINAL'!$C:$AP,40,FALSE)</f>
        <v>2.1659496560834232E-3</v>
      </c>
      <c r="AR62" s="20">
        <f>ABS(AQ62-AM62)</f>
        <v>3.6314218620546977E-5</v>
      </c>
    </row>
    <row r="63" spans="1:44" x14ac:dyDescent="0.3">
      <c r="A63" t="s">
        <v>2832</v>
      </c>
      <c r="B63" t="s">
        <v>2833</v>
      </c>
      <c r="C63" t="s">
        <v>2834</v>
      </c>
      <c r="D63">
        <v>20180705</v>
      </c>
      <c r="E63" t="s">
        <v>3768</v>
      </c>
      <c r="F63" t="s">
        <v>3769</v>
      </c>
      <c r="G63" t="s">
        <v>3770</v>
      </c>
      <c r="H63" t="s">
        <v>3771</v>
      </c>
      <c r="I63" t="s">
        <v>3772</v>
      </c>
      <c r="J63" t="s">
        <v>3773</v>
      </c>
      <c r="K63" t="s">
        <v>3774</v>
      </c>
      <c r="L63">
        <v>15093701</v>
      </c>
      <c r="M63">
        <v>37846</v>
      </c>
      <c r="N63">
        <v>45202030</v>
      </c>
      <c r="O63" t="s">
        <v>2841</v>
      </c>
      <c r="Q63" t="s">
        <v>21</v>
      </c>
      <c r="R63" t="s">
        <v>23</v>
      </c>
      <c r="S63" t="s">
        <v>23</v>
      </c>
      <c r="W63" t="s">
        <v>24</v>
      </c>
      <c r="X63">
        <v>56.9</v>
      </c>
      <c r="Y63">
        <v>1</v>
      </c>
      <c r="Z63">
        <v>287062000</v>
      </c>
      <c r="AA63">
        <v>16333827800</v>
      </c>
      <c r="AB63">
        <v>1</v>
      </c>
      <c r="AC63">
        <v>1.0674720689394399</v>
      </c>
      <c r="AF63">
        <v>306430667.05389303</v>
      </c>
      <c r="AG63">
        <v>17435904955.366501</v>
      </c>
      <c r="AH63">
        <v>2.2120624749063602E-3</v>
      </c>
      <c r="AM63" s="17">
        <f t="shared" si="0"/>
        <v>2.2120624749063602E-3</v>
      </c>
      <c r="AN63" s="16">
        <f>IF(ISNA(VLOOKUP(M63,'GICS Impact'!B:J,9,FALSE)),N63,VLOOKUP(M63,'GICS Impact'!B:J,9,FALSE))</f>
        <v>45202030</v>
      </c>
      <c r="AO63" s="16" t="b">
        <f>AN63&lt;&gt;N63</f>
        <v>0</v>
      </c>
      <c r="AP63" s="15" t="s">
        <v>2706</v>
      </c>
      <c r="AQ63" s="18">
        <f>VLOOKUP(M63,'[1]Technology FINAL'!$C:$AP,40,FALSE)</f>
        <v>2.1631067207956963E-3</v>
      </c>
      <c r="AR63" s="20">
        <f>ABS(AQ63-AM63)</f>
        <v>4.8955754110663937E-5</v>
      </c>
    </row>
    <row r="64" spans="1:44" x14ac:dyDescent="0.3">
      <c r="A64" t="s">
        <v>2832</v>
      </c>
      <c r="B64" t="s">
        <v>2833</v>
      </c>
      <c r="C64" t="s">
        <v>2834</v>
      </c>
      <c r="D64">
        <v>20180705</v>
      </c>
      <c r="E64" t="s">
        <v>125</v>
      </c>
      <c r="F64" t="s">
        <v>3780</v>
      </c>
      <c r="G64" t="s">
        <v>3781</v>
      </c>
      <c r="H64" t="s">
        <v>3782</v>
      </c>
      <c r="I64" t="s">
        <v>3783</v>
      </c>
      <c r="J64" t="s">
        <v>3784</v>
      </c>
      <c r="K64" t="s">
        <v>126</v>
      </c>
      <c r="L64">
        <v>2365001</v>
      </c>
      <c r="M64">
        <v>485972</v>
      </c>
      <c r="N64">
        <v>45101010</v>
      </c>
      <c r="O64" t="s">
        <v>2738</v>
      </c>
      <c r="Q64" t="s">
        <v>31</v>
      </c>
      <c r="R64" t="s">
        <v>127</v>
      </c>
      <c r="S64" t="s">
        <v>23</v>
      </c>
      <c r="W64" t="s">
        <v>24</v>
      </c>
      <c r="X64">
        <v>150.5</v>
      </c>
      <c r="Y64">
        <v>1</v>
      </c>
      <c r="Z64">
        <v>92963000</v>
      </c>
      <c r="AA64">
        <v>13990931500</v>
      </c>
      <c r="AB64">
        <v>1</v>
      </c>
      <c r="AC64">
        <v>1.0674720689394399</v>
      </c>
      <c r="AF64">
        <v>99235405.944817096</v>
      </c>
      <c r="AG64">
        <v>14934928594.694901</v>
      </c>
      <c r="AH64">
        <v>1.89476802003112E-3</v>
      </c>
      <c r="AM64" s="17">
        <f t="shared" si="0"/>
        <v>1.89476802003112E-3</v>
      </c>
      <c r="AN64" s="16">
        <f>IF(ISNA(VLOOKUP(M64,'GICS Impact'!B:J,9,FALSE)),N64,VLOOKUP(M64,'GICS Impact'!B:J,9,FALSE))</f>
        <v>45102030</v>
      </c>
      <c r="AO64" s="16" t="b">
        <f>AN64&lt;&gt;N64</f>
        <v>1</v>
      </c>
      <c r="AP64" s="15" t="s">
        <v>2706</v>
      </c>
      <c r="AQ64" s="18">
        <f>VLOOKUP(M64,'[1]Technology FINAL'!$C:$AP,40,FALSE)</f>
        <v>2.0453327998573665E-3</v>
      </c>
      <c r="AR64" s="20">
        <f>ABS(AQ64-AM64)</f>
        <v>1.505647798262465E-4</v>
      </c>
    </row>
    <row r="65" spans="1:44" x14ac:dyDescent="0.3">
      <c r="A65" t="s">
        <v>2832</v>
      </c>
      <c r="B65" t="s">
        <v>2833</v>
      </c>
      <c r="C65" t="s">
        <v>2834</v>
      </c>
      <c r="D65">
        <v>20180705</v>
      </c>
      <c r="E65" t="s">
        <v>3231</v>
      </c>
      <c r="F65" t="s">
        <v>3232</v>
      </c>
      <c r="G65" t="s">
        <v>3233</v>
      </c>
      <c r="H65" t="s">
        <v>3234</v>
      </c>
      <c r="I65" t="s">
        <v>3235</v>
      </c>
      <c r="J65" t="s">
        <v>3236</v>
      </c>
      <c r="K65" t="s">
        <v>3237</v>
      </c>
      <c r="L65">
        <v>12629602</v>
      </c>
      <c r="M65">
        <v>42439</v>
      </c>
      <c r="N65">
        <v>25502020</v>
      </c>
      <c r="O65" t="s">
        <v>2997</v>
      </c>
      <c r="Q65" t="s">
        <v>21</v>
      </c>
      <c r="R65" t="s">
        <v>23</v>
      </c>
      <c r="S65" t="s">
        <v>23</v>
      </c>
      <c r="W65" t="s">
        <v>24</v>
      </c>
      <c r="X65">
        <v>123.25</v>
      </c>
      <c r="Y65">
        <v>1</v>
      </c>
      <c r="Z65">
        <v>137348000</v>
      </c>
      <c r="AA65">
        <v>16928141000</v>
      </c>
      <c r="AB65">
        <v>0.88</v>
      </c>
      <c r="AC65">
        <v>1.0674720689394399</v>
      </c>
      <c r="AF65">
        <v>129021335.27773</v>
      </c>
      <c r="AG65">
        <v>15901879572.980301</v>
      </c>
      <c r="AH65">
        <v>2.0174433832895501E-3</v>
      </c>
      <c r="AM65" s="17">
        <f t="shared" si="0"/>
        <v>2.0174433832895501E-3</v>
      </c>
      <c r="AN65" s="16">
        <f>IF(ISNA(VLOOKUP(M65,'GICS Impact'!B:J,9,FALSE)),N65,VLOOKUP(M65,'GICS Impact'!B:J,9,FALSE))</f>
        <v>25502020</v>
      </c>
      <c r="AO65" s="16" t="b">
        <f>AN65&lt;&gt;N65</f>
        <v>0</v>
      </c>
      <c r="AP65" s="15" t="s">
        <v>2706</v>
      </c>
      <c r="AQ65" s="18">
        <f>VLOOKUP(M65,'[1]Technology FINAL'!$C:$AP,40,FALSE)</f>
        <v>1.9844593914395228E-3</v>
      </c>
      <c r="AR65" s="20">
        <f>ABS(AQ65-AM65)</f>
        <v>3.2983991850027341E-5</v>
      </c>
    </row>
    <row r="66" spans="1:44" x14ac:dyDescent="0.3">
      <c r="A66" t="s">
        <v>2832</v>
      </c>
      <c r="B66" t="s">
        <v>2833</v>
      </c>
      <c r="C66" t="s">
        <v>2834</v>
      </c>
      <c r="D66">
        <v>20180705</v>
      </c>
      <c r="E66" t="s">
        <v>3895</v>
      </c>
      <c r="F66" t="s">
        <v>3896</v>
      </c>
      <c r="G66" t="s">
        <v>3897</v>
      </c>
      <c r="H66">
        <v>891906109</v>
      </c>
      <c r="I66" t="s">
        <v>3898</v>
      </c>
      <c r="J66">
        <v>2897697</v>
      </c>
      <c r="K66" t="s">
        <v>3899</v>
      </c>
      <c r="L66">
        <v>1063101</v>
      </c>
      <c r="M66">
        <v>4496</v>
      </c>
      <c r="N66">
        <v>45102020</v>
      </c>
      <c r="O66" t="s">
        <v>2897</v>
      </c>
      <c r="Q66" t="s">
        <v>31</v>
      </c>
      <c r="R66" t="s">
        <v>23</v>
      </c>
      <c r="S66" t="s">
        <v>23</v>
      </c>
      <c r="W66" t="s">
        <v>24</v>
      </c>
      <c r="X66">
        <v>84.68</v>
      </c>
      <c r="Y66">
        <v>1</v>
      </c>
      <c r="Z66">
        <v>182306000</v>
      </c>
      <c r="AA66">
        <v>15437672080</v>
      </c>
      <c r="AB66">
        <v>0.91</v>
      </c>
      <c r="AC66">
        <v>1.0674720689394399</v>
      </c>
      <c r="AF66">
        <v>177091972.330066</v>
      </c>
      <c r="AG66">
        <v>14996148216.91</v>
      </c>
      <c r="AH66">
        <v>1.9025348454053501E-3</v>
      </c>
      <c r="AM66" s="17">
        <f t="shared" si="0"/>
        <v>1.9025348454053501E-3</v>
      </c>
      <c r="AN66" s="16">
        <f>IF(ISNA(VLOOKUP(M66,'GICS Impact'!B:J,9,FALSE)),N66,VLOOKUP(M66,'GICS Impact'!B:J,9,FALSE))</f>
        <v>45102020</v>
      </c>
      <c r="AO66" s="16" t="b">
        <f>AN66&lt;&gt;N66</f>
        <v>0</v>
      </c>
      <c r="AP66" s="15" t="s">
        <v>2706</v>
      </c>
      <c r="AQ66" s="18">
        <f>VLOOKUP(M66,'[1]Technology FINAL'!$C:$AP,40,FALSE)</f>
        <v>1.967158263872385E-3</v>
      </c>
      <c r="AR66" s="20">
        <f>ABS(AQ66-AM66)</f>
        <v>6.4623418467034876E-5</v>
      </c>
    </row>
    <row r="67" spans="1:44" x14ac:dyDescent="0.3">
      <c r="A67" t="s">
        <v>2832</v>
      </c>
      <c r="B67" t="s">
        <v>2833</v>
      </c>
      <c r="C67" t="s">
        <v>2834</v>
      </c>
      <c r="D67">
        <v>20180705</v>
      </c>
      <c r="E67" t="s">
        <v>412</v>
      </c>
      <c r="F67" t="s">
        <v>413</v>
      </c>
      <c r="G67" t="s">
        <v>414</v>
      </c>
      <c r="H67" t="s">
        <v>415</v>
      </c>
      <c r="I67" t="s">
        <v>416</v>
      </c>
      <c r="J67">
        <v>2045623</v>
      </c>
      <c r="K67" t="s">
        <v>417</v>
      </c>
      <c r="L67">
        <v>6308001</v>
      </c>
      <c r="M67">
        <v>18079</v>
      </c>
      <c r="N67">
        <v>45103010</v>
      </c>
      <c r="O67" t="s">
        <v>2725</v>
      </c>
      <c r="Q67" t="s">
        <v>21</v>
      </c>
      <c r="R67" t="s">
        <v>23</v>
      </c>
      <c r="S67" t="s">
        <v>23</v>
      </c>
      <c r="W67" t="s">
        <v>24</v>
      </c>
      <c r="X67">
        <v>173.34</v>
      </c>
      <c r="Y67">
        <v>1</v>
      </c>
      <c r="Z67">
        <v>84017000</v>
      </c>
      <c r="AA67">
        <v>14563506780</v>
      </c>
      <c r="AB67">
        <v>1</v>
      </c>
      <c r="AC67">
        <v>1.0674720689394399</v>
      </c>
      <c r="AF67">
        <v>89685800.816084906</v>
      </c>
      <c r="AG67">
        <v>15546136713.4601</v>
      </c>
      <c r="AH67">
        <v>1.9723109148415499E-3</v>
      </c>
      <c r="AM67" s="17">
        <f t="shared" ref="AM67:AM130" si="1">AH67</f>
        <v>1.9723109148415499E-3</v>
      </c>
      <c r="AN67" s="16">
        <f>IF(ISNA(VLOOKUP(M67,'GICS Impact'!B:J,9,FALSE)),N67,VLOOKUP(M67,'GICS Impact'!B:J,9,FALSE))</f>
        <v>45103010</v>
      </c>
      <c r="AO67" s="16" t="b">
        <f>AN67&lt;&gt;J67</f>
        <v>1</v>
      </c>
      <c r="AP67" s="15" t="s">
        <v>2706</v>
      </c>
      <c r="AQ67" s="18">
        <f>VLOOKUP(M67,'[1]Technology FINAL'!$C:$AP,40,FALSE)</f>
        <v>1.9586651074164404E-3</v>
      </c>
      <c r="AR67" s="20">
        <f>ABS(AQ67-AM67)</f>
        <v>1.3645807425109475E-5</v>
      </c>
    </row>
    <row r="68" spans="1:44" x14ac:dyDescent="0.3">
      <c r="A68" t="s">
        <v>2832</v>
      </c>
      <c r="B68" t="s">
        <v>2833</v>
      </c>
      <c r="C68" t="s">
        <v>2834</v>
      </c>
      <c r="D68">
        <v>20180705</v>
      </c>
      <c r="E68" t="s">
        <v>3011</v>
      </c>
      <c r="F68" t="s">
        <v>3012</v>
      </c>
      <c r="G68" t="s">
        <v>3013</v>
      </c>
      <c r="H68" t="s">
        <v>3014</v>
      </c>
      <c r="I68" t="s">
        <v>3015</v>
      </c>
      <c r="J68" t="s">
        <v>3016</v>
      </c>
      <c r="K68" t="s">
        <v>3017</v>
      </c>
      <c r="L68">
        <v>17692801</v>
      </c>
      <c r="M68">
        <v>44387</v>
      </c>
      <c r="N68">
        <v>45102020</v>
      </c>
      <c r="O68" t="s">
        <v>2897</v>
      </c>
      <c r="Q68" t="s">
        <v>31</v>
      </c>
      <c r="R68" t="s">
        <v>23</v>
      </c>
      <c r="S68" t="s">
        <v>23</v>
      </c>
      <c r="W68" t="s">
        <v>24</v>
      </c>
      <c r="X68">
        <v>116.21</v>
      </c>
      <c r="Y68">
        <v>1</v>
      </c>
      <c r="Z68">
        <v>117920000</v>
      </c>
      <c r="AA68">
        <v>13703483200</v>
      </c>
      <c r="AB68">
        <v>1</v>
      </c>
      <c r="AC68">
        <v>1.0674720689394399</v>
      </c>
      <c r="AF68">
        <v>125876306.36933801</v>
      </c>
      <c r="AG68">
        <v>14628085563.180799</v>
      </c>
      <c r="AH68">
        <v>1.8558393864192501E-3</v>
      </c>
      <c r="AM68" s="17">
        <f t="shared" si="1"/>
        <v>1.8558393864192501E-3</v>
      </c>
      <c r="AN68" s="16">
        <f>IF(ISNA(VLOOKUP(M68,'GICS Impact'!B:J,9,FALSE)),N68,VLOOKUP(M68,'GICS Impact'!B:J,9,FALSE))</f>
        <v>45102020</v>
      </c>
      <c r="AO68" s="16" t="b">
        <f>AN68&lt;&gt;N68</f>
        <v>0</v>
      </c>
      <c r="AP68" s="15" t="s">
        <v>2706</v>
      </c>
      <c r="AQ68" s="18">
        <f>VLOOKUP(M68,'[1]Technology FINAL'!$C:$AP,40,FALSE)</f>
        <v>1.9108272414756254E-3</v>
      </c>
      <c r="AR68" s="20">
        <f>ABS(AQ68-AM68)</f>
        <v>5.4987855056375361E-5</v>
      </c>
    </row>
    <row r="69" spans="1:44" x14ac:dyDescent="0.3">
      <c r="A69" t="s">
        <v>2832</v>
      </c>
      <c r="B69" t="s">
        <v>2833</v>
      </c>
      <c r="C69" t="s">
        <v>2834</v>
      </c>
      <c r="D69">
        <v>20180705</v>
      </c>
      <c r="E69" t="s">
        <v>396</v>
      </c>
      <c r="F69" t="s">
        <v>397</v>
      </c>
      <c r="G69" t="s">
        <v>398</v>
      </c>
      <c r="H69">
        <v>177376100</v>
      </c>
      <c r="I69" t="s">
        <v>399</v>
      </c>
      <c r="J69">
        <v>2182553</v>
      </c>
      <c r="K69" t="s">
        <v>400</v>
      </c>
      <c r="L69">
        <v>6167601</v>
      </c>
      <c r="M69">
        <v>15488</v>
      </c>
      <c r="N69">
        <v>45103010</v>
      </c>
      <c r="O69" t="s">
        <v>2725</v>
      </c>
      <c r="Q69" t="s">
        <v>21</v>
      </c>
      <c r="R69" t="s">
        <v>23</v>
      </c>
      <c r="S69" t="s">
        <v>23</v>
      </c>
      <c r="W69" t="s">
        <v>24</v>
      </c>
      <c r="X69">
        <v>106.33</v>
      </c>
      <c r="Y69">
        <v>1</v>
      </c>
      <c r="Z69">
        <v>135525000</v>
      </c>
      <c r="AA69">
        <v>14410373250</v>
      </c>
      <c r="AB69">
        <v>0.95</v>
      </c>
      <c r="AC69">
        <v>1.0674720689394399</v>
      </c>
      <c r="AF69">
        <v>137435694.53586599</v>
      </c>
      <c r="AG69">
        <v>14613537399.998699</v>
      </c>
      <c r="AH69">
        <v>1.85399368664419E-3</v>
      </c>
      <c r="AM69" s="17">
        <f t="shared" si="1"/>
        <v>1.85399368664419E-3</v>
      </c>
      <c r="AN69" s="16">
        <f>IF(ISNA(VLOOKUP(M69,'GICS Impact'!B:J,9,FALSE)),N69,VLOOKUP(M69,'GICS Impact'!B:J,9,FALSE))</f>
        <v>45103010</v>
      </c>
      <c r="AO69" s="16" t="b">
        <f>AN69&lt;&gt;N69</f>
        <v>0</v>
      </c>
      <c r="AP69" s="15" t="s">
        <v>2706</v>
      </c>
      <c r="AQ69" s="18">
        <f>VLOOKUP(M69,'[1]Technology FINAL'!$C:$AP,40,FALSE)</f>
        <v>1.9015078532900994E-3</v>
      </c>
      <c r="AR69" s="20">
        <f>ABS(AQ69-AM69)</f>
        <v>4.7514166645909331E-5</v>
      </c>
    </row>
    <row r="70" spans="1:44" x14ac:dyDescent="0.3">
      <c r="A70" t="s">
        <v>2832</v>
      </c>
      <c r="B70" t="s">
        <v>2833</v>
      </c>
      <c r="C70" t="s">
        <v>2834</v>
      </c>
      <c r="D70">
        <v>20180705</v>
      </c>
      <c r="E70" t="s">
        <v>378</v>
      </c>
      <c r="F70" t="s">
        <v>379</v>
      </c>
      <c r="G70" t="s">
        <v>380</v>
      </c>
      <c r="H70">
        <v>871607107</v>
      </c>
      <c r="I70" t="s">
        <v>381</v>
      </c>
      <c r="J70">
        <v>2867719</v>
      </c>
      <c r="K70" t="s">
        <v>382</v>
      </c>
      <c r="L70">
        <v>2497501</v>
      </c>
      <c r="M70">
        <v>8782</v>
      </c>
      <c r="N70">
        <v>45103010</v>
      </c>
      <c r="O70" t="s">
        <v>2725</v>
      </c>
      <c r="Q70" t="s">
        <v>21</v>
      </c>
      <c r="R70" t="s">
        <v>23</v>
      </c>
      <c r="S70" t="s">
        <v>23</v>
      </c>
      <c r="W70" t="s">
        <v>24</v>
      </c>
      <c r="X70">
        <v>86.27</v>
      </c>
      <c r="Y70">
        <v>1</v>
      </c>
      <c r="Z70">
        <v>149011000</v>
      </c>
      <c r="AA70">
        <v>12855178970</v>
      </c>
      <c r="AB70">
        <v>1</v>
      </c>
      <c r="AC70">
        <v>1.0674720689394399</v>
      </c>
      <c r="AF70">
        <v>159065080.46473399</v>
      </c>
      <c r="AG70">
        <v>13722544491.6926</v>
      </c>
      <c r="AH70">
        <v>1.74095498960399E-3</v>
      </c>
      <c r="AM70" s="17">
        <f t="shared" si="1"/>
        <v>1.74095498960399E-3</v>
      </c>
      <c r="AN70" s="16">
        <f>IF(ISNA(VLOOKUP(M70,'GICS Impact'!B:J,9,FALSE)),N70,VLOOKUP(M70,'GICS Impact'!B:J,9,FALSE))</f>
        <v>45103010</v>
      </c>
      <c r="AO70" s="16" t="b">
        <f>AN70&lt;&gt;N70</f>
        <v>0</v>
      </c>
      <c r="AP70" s="15" t="s">
        <v>2706</v>
      </c>
      <c r="AQ70" s="18">
        <f>VLOOKUP(M70,'[1]Technology FINAL'!$C:$AP,40,FALSE)</f>
        <v>1.8321739728221983E-3</v>
      </c>
      <c r="AR70" s="20">
        <f>ABS(AQ70-AM70)</f>
        <v>9.1218983218208354E-5</v>
      </c>
    </row>
    <row r="71" spans="1:44" x14ac:dyDescent="0.3">
      <c r="A71" t="s">
        <v>2832</v>
      </c>
      <c r="B71" t="s">
        <v>2833</v>
      </c>
      <c r="C71" t="s">
        <v>2834</v>
      </c>
      <c r="D71">
        <v>20180705</v>
      </c>
      <c r="E71" t="s">
        <v>479</v>
      </c>
      <c r="F71" t="s">
        <v>2888</v>
      </c>
      <c r="G71" t="s">
        <v>2889</v>
      </c>
      <c r="H71" t="s">
        <v>2890</v>
      </c>
      <c r="I71" t="s">
        <v>2891</v>
      </c>
      <c r="J71">
        <v>2507457</v>
      </c>
      <c r="K71" t="s">
        <v>480</v>
      </c>
      <c r="L71">
        <v>12559501</v>
      </c>
      <c r="M71">
        <v>29170</v>
      </c>
      <c r="N71">
        <v>45101010</v>
      </c>
      <c r="O71" t="s">
        <v>2738</v>
      </c>
      <c r="Q71" t="s">
        <v>21</v>
      </c>
      <c r="R71" t="s">
        <v>23</v>
      </c>
      <c r="S71" t="s">
        <v>23</v>
      </c>
      <c r="W71" t="s">
        <v>24</v>
      </c>
      <c r="X71">
        <v>74.23</v>
      </c>
      <c r="Y71">
        <v>1</v>
      </c>
      <c r="Z71">
        <v>170630000</v>
      </c>
      <c r="AA71">
        <v>12665864900</v>
      </c>
      <c r="AB71">
        <v>1</v>
      </c>
      <c r="AC71">
        <v>1.0674720689394399</v>
      </c>
      <c r="AF71">
        <v>182142759.12313601</v>
      </c>
      <c r="AG71">
        <v>13520457009.7104</v>
      </c>
      <c r="AH71">
        <v>1.71531650759313E-3</v>
      </c>
      <c r="AM71" s="17">
        <f t="shared" si="1"/>
        <v>1.71531650759313E-3</v>
      </c>
      <c r="AN71" s="16">
        <f>IF(ISNA(VLOOKUP(M71,'GICS Impact'!B:J,9,FALSE)),N71,VLOOKUP(M71,'GICS Impact'!B:J,9,FALSE))</f>
        <v>45102030</v>
      </c>
      <c r="AO71" s="16" t="b">
        <f>AN71&lt;&gt;N71</f>
        <v>1</v>
      </c>
      <c r="AP71" s="15" t="s">
        <v>2706</v>
      </c>
      <c r="AQ71" s="18">
        <f>VLOOKUP(M71,'[1]Technology FINAL'!$C:$AP,40,FALSE)</f>
        <v>1.8223567716219636E-3</v>
      </c>
      <c r="AR71" s="20">
        <f>ABS(AQ71-AM71)</f>
        <v>1.0704026402883361E-4</v>
      </c>
    </row>
    <row r="72" spans="1:44" x14ac:dyDescent="0.3">
      <c r="A72" t="s">
        <v>2832</v>
      </c>
      <c r="B72" t="s">
        <v>2833</v>
      </c>
      <c r="C72" t="s">
        <v>2834</v>
      </c>
      <c r="D72">
        <v>20180705</v>
      </c>
      <c r="E72" t="s">
        <v>314</v>
      </c>
      <c r="F72" t="s">
        <v>315</v>
      </c>
      <c r="G72" t="s">
        <v>316</v>
      </c>
      <c r="H72">
        <v>871503108</v>
      </c>
      <c r="I72" t="s">
        <v>317</v>
      </c>
      <c r="J72">
        <v>2861078</v>
      </c>
      <c r="K72" t="s">
        <v>318</v>
      </c>
      <c r="L72">
        <v>1585501</v>
      </c>
      <c r="M72">
        <v>3950</v>
      </c>
      <c r="N72">
        <v>45103020</v>
      </c>
      <c r="O72" t="s">
        <v>2725</v>
      </c>
      <c r="Q72" t="s">
        <v>21</v>
      </c>
      <c r="R72" t="s">
        <v>23</v>
      </c>
      <c r="S72" t="s">
        <v>23</v>
      </c>
      <c r="W72" t="s">
        <v>24</v>
      </c>
      <c r="X72">
        <v>20.81</v>
      </c>
      <c r="Y72">
        <v>1</v>
      </c>
      <c r="Z72">
        <v>621539000</v>
      </c>
      <c r="AA72">
        <v>12934226590</v>
      </c>
      <c r="AB72">
        <v>1</v>
      </c>
      <c r="AC72">
        <v>1.0674720689394399</v>
      </c>
      <c r="AF72">
        <v>663475522.25654995</v>
      </c>
      <c r="AG72">
        <v>13806925618.1588</v>
      </c>
      <c r="AH72">
        <v>1.75166027412601E-3</v>
      </c>
      <c r="AM72" s="17">
        <f t="shared" si="1"/>
        <v>1.75166027412601E-3</v>
      </c>
      <c r="AN72" s="16">
        <f>IF(ISNA(VLOOKUP(M72,'GICS Impact'!B:J,9,FALSE)),N72,VLOOKUP(M72,'GICS Impact'!B:J,9,FALSE))</f>
        <v>45103020</v>
      </c>
      <c r="AO72" s="16" t="b">
        <f>AN72&lt;&gt;N72</f>
        <v>0</v>
      </c>
      <c r="AP72" s="15" t="s">
        <v>2706</v>
      </c>
      <c r="AQ72" s="18">
        <f>VLOOKUP(M72,'[1]Technology FINAL'!$C:$AP,40,FALSE)</f>
        <v>1.8062388753637148E-3</v>
      </c>
      <c r="AR72" s="20">
        <f>ABS(AQ72-AM72)</f>
        <v>5.457860123770481E-5</v>
      </c>
    </row>
    <row r="73" spans="1:44" x14ac:dyDescent="0.3">
      <c r="A73" t="s">
        <v>2832</v>
      </c>
      <c r="B73" t="s">
        <v>2833</v>
      </c>
      <c r="C73" t="s">
        <v>2834</v>
      </c>
      <c r="D73">
        <v>20180705</v>
      </c>
      <c r="E73" t="s">
        <v>435</v>
      </c>
      <c r="F73" t="s">
        <v>3963</v>
      </c>
      <c r="G73" t="s">
        <v>3964</v>
      </c>
      <c r="H73" s="19">
        <v>9.2343000000000008E+106</v>
      </c>
      <c r="I73" t="s">
        <v>3965</v>
      </c>
      <c r="J73">
        <v>2142922</v>
      </c>
      <c r="K73" t="s">
        <v>436</v>
      </c>
      <c r="L73">
        <v>6636801</v>
      </c>
      <c r="M73">
        <v>25118</v>
      </c>
      <c r="N73">
        <v>45101010</v>
      </c>
      <c r="O73" t="s">
        <v>2816</v>
      </c>
      <c r="Q73" t="s">
        <v>21</v>
      </c>
      <c r="R73" t="s">
        <v>23</v>
      </c>
      <c r="S73" t="s">
        <v>23</v>
      </c>
      <c r="W73" t="s">
        <v>24</v>
      </c>
      <c r="X73">
        <v>138.66</v>
      </c>
      <c r="Y73">
        <v>1</v>
      </c>
      <c r="Z73">
        <v>123085000</v>
      </c>
      <c r="AA73">
        <v>17066966100</v>
      </c>
      <c r="AB73">
        <v>0.78</v>
      </c>
      <c r="AC73">
        <v>1.0674720689394399</v>
      </c>
      <c r="AF73">
        <v>102484043.69222</v>
      </c>
      <c r="AG73">
        <v>14210437498.3633</v>
      </c>
      <c r="AH73">
        <v>1.8028531138819101E-3</v>
      </c>
      <c r="AM73" s="17">
        <f t="shared" si="1"/>
        <v>1.8028531138819101E-3</v>
      </c>
      <c r="AN73" s="16">
        <f>IF(ISNA(VLOOKUP(M73,'GICS Impact'!B:J,9,FALSE)),N73,VLOOKUP(M73,'GICS Impact'!B:J,9,FALSE))</f>
        <v>45102030</v>
      </c>
      <c r="AO73" s="16" t="b">
        <f>AN73&lt;&gt;N73</f>
        <v>1</v>
      </c>
      <c r="AP73" s="15" t="s">
        <v>2706</v>
      </c>
      <c r="AQ73" s="18">
        <f>VLOOKUP(M73,'[1]Technology FINAL'!$C:$AP,40,FALSE)</f>
        <v>1.7884912853296658E-3</v>
      </c>
      <c r="AR73" s="20">
        <f>ABS(AQ73-AM73)</f>
        <v>1.4361828552244237E-5</v>
      </c>
    </row>
    <row r="74" spans="1:44" x14ac:dyDescent="0.3">
      <c r="A74" t="s">
        <v>2832</v>
      </c>
      <c r="B74" t="s">
        <v>2833</v>
      </c>
      <c r="C74" t="s">
        <v>2834</v>
      </c>
      <c r="D74">
        <v>20180705</v>
      </c>
      <c r="E74" t="s">
        <v>437</v>
      </c>
      <c r="F74" t="s">
        <v>438</v>
      </c>
      <c r="G74" t="s">
        <v>439</v>
      </c>
      <c r="H74">
        <v>874054109</v>
      </c>
      <c r="I74" t="s">
        <v>440</v>
      </c>
      <c r="J74">
        <v>2122117</v>
      </c>
      <c r="K74" t="s">
        <v>441</v>
      </c>
      <c r="L74">
        <v>6463001</v>
      </c>
      <c r="M74">
        <v>25235</v>
      </c>
      <c r="N74">
        <v>45103030</v>
      </c>
      <c r="O74" t="s">
        <v>2726</v>
      </c>
      <c r="Q74" t="s">
        <v>21</v>
      </c>
      <c r="R74" t="s">
        <v>23</v>
      </c>
      <c r="S74" t="s">
        <v>23</v>
      </c>
      <c r="W74" t="s">
        <v>24</v>
      </c>
      <c r="X74">
        <v>118.15</v>
      </c>
      <c r="Y74">
        <v>1</v>
      </c>
      <c r="Z74">
        <v>114380000</v>
      </c>
      <c r="AA74">
        <v>13513997000</v>
      </c>
      <c r="AB74">
        <v>1</v>
      </c>
      <c r="AC74">
        <v>1.0674720689394399</v>
      </c>
      <c r="AF74">
        <v>122097455.24529301</v>
      </c>
      <c r="AG74">
        <v>14425814337.2313</v>
      </c>
      <c r="AH74">
        <v>1.8301775931357099E-3</v>
      </c>
      <c r="AM74" s="17">
        <f t="shared" si="1"/>
        <v>1.8301775931357099E-3</v>
      </c>
      <c r="AN74" s="16">
        <f>IF(ISNA(VLOOKUP(M74,'GICS Impact'!B:J,9,FALSE)),N74,VLOOKUP(M74,'GICS Impact'!B:J,9,FALSE))</f>
        <v>50202020</v>
      </c>
      <c r="AO74" s="16" t="b">
        <f>AN74&lt;&gt;N74</f>
        <v>1</v>
      </c>
      <c r="AP74" s="15" t="s">
        <v>2706</v>
      </c>
      <c r="AQ74" s="18">
        <f>VLOOKUP(M74,'[1]Technology FINAL'!$C:$AP,40,FALSE)</f>
        <v>1.7699741852223911E-3</v>
      </c>
      <c r="AR74" s="20">
        <f>ABS(AQ74-AM74)</f>
        <v>6.0203407913318784E-5</v>
      </c>
    </row>
    <row r="75" spans="1:44" x14ac:dyDescent="0.3">
      <c r="A75" t="s">
        <v>2832</v>
      </c>
      <c r="B75" t="s">
        <v>2833</v>
      </c>
      <c r="C75" t="s">
        <v>2834</v>
      </c>
      <c r="D75">
        <v>20180705</v>
      </c>
      <c r="E75" t="s">
        <v>2944</v>
      </c>
      <c r="F75" t="s">
        <v>2945</v>
      </c>
      <c r="G75" t="s">
        <v>2946</v>
      </c>
      <c r="H75">
        <v>40413106</v>
      </c>
      <c r="I75" t="s">
        <v>2947</v>
      </c>
      <c r="J75" t="s">
        <v>2948</v>
      </c>
      <c r="K75" t="s">
        <v>2949</v>
      </c>
      <c r="L75">
        <v>2074801</v>
      </c>
      <c r="M75">
        <v>352425</v>
      </c>
      <c r="N75">
        <v>45201020</v>
      </c>
      <c r="O75" t="s">
        <v>2849</v>
      </c>
      <c r="Q75" t="s">
        <v>31</v>
      </c>
      <c r="R75" t="s">
        <v>23</v>
      </c>
      <c r="S75" t="s">
        <v>23</v>
      </c>
      <c r="W75" t="s">
        <v>24</v>
      </c>
      <c r="X75">
        <v>255.87</v>
      </c>
      <c r="Y75">
        <v>1</v>
      </c>
      <c r="Z75">
        <v>74391000</v>
      </c>
      <c r="AA75">
        <v>19034425170</v>
      </c>
      <c r="AB75">
        <v>0.64</v>
      </c>
      <c r="AC75">
        <v>1.0674720689394399</v>
      </c>
      <c r="AF75">
        <v>50822601.395503201</v>
      </c>
      <c r="AG75">
        <v>13003979019.0674</v>
      </c>
      <c r="AH75">
        <v>1.6497918568714701E-3</v>
      </c>
      <c r="AM75" s="17">
        <f t="shared" si="1"/>
        <v>1.6497918568714701E-3</v>
      </c>
      <c r="AN75" s="16">
        <f>IF(ISNA(VLOOKUP(M75,'GICS Impact'!B:J,9,FALSE)),N75,VLOOKUP(M75,'GICS Impact'!B:J,9,FALSE))</f>
        <v>45201020</v>
      </c>
      <c r="AO75" s="16" t="b">
        <f>AN75&lt;&gt;J75</f>
        <v>1</v>
      </c>
      <c r="AP75" s="15" t="s">
        <v>2706</v>
      </c>
      <c r="AQ75" s="18">
        <f>VLOOKUP(M75,'[1]Technology FINAL'!$C:$AP,40,FALSE)</f>
        <v>1.7596916485772074E-3</v>
      </c>
      <c r="AR75" s="20">
        <f>ABS(AQ75-AM75)</f>
        <v>1.0989979170573732E-4</v>
      </c>
    </row>
    <row r="76" spans="1:44" x14ac:dyDescent="0.3">
      <c r="A76" t="s">
        <v>2832</v>
      </c>
      <c r="B76" t="s">
        <v>2833</v>
      </c>
      <c r="C76" t="s">
        <v>2834</v>
      </c>
      <c r="D76">
        <v>20180705</v>
      </c>
      <c r="E76" t="s">
        <v>3028</v>
      </c>
      <c r="F76" t="s">
        <v>3029</v>
      </c>
      <c r="G76" t="s">
        <v>3030</v>
      </c>
      <c r="H76" t="s">
        <v>3031</v>
      </c>
      <c r="I76" t="s">
        <v>3032</v>
      </c>
      <c r="J76" t="s">
        <v>3033</v>
      </c>
      <c r="K76" t="s">
        <v>3034</v>
      </c>
      <c r="L76">
        <v>2832002</v>
      </c>
      <c r="M76">
        <v>324626</v>
      </c>
      <c r="N76">
        <v>45203030</v>
      </c>
      <c r="O76" t="s">
        <v>2841</v>
      </c>
      <c r="Q76" t="s">
        <v>21</v>
      </c>
      <c r="R76" t="s">
        <v>23</v>
      </c>
      <c r="S76" t="s">
        <v>23</v>
      </c>
      <c r="W76" t="s">
        <v>24</v>
      </c>
      <c r="X76">
        <v>82.17</v>
      </c>
      <c r="Y76">
        <v>1</v>
      </c>
      <c r="Z76">
        <v>151759000</v>
      </c>
      <c r="AA76">
        <v>12470037030</v>
      </c>
      <c r="AB76">
        <v>1</v>
      </c>
      <c r="AC76">
        <v>1.0674720689394399</v>
      </c>
      <c r="AF76">
        <v>161998493.71018001</v>
      </c>
      <c r="AG76">
        <v>13311416228.165501</v>
      </c>
      <c r="AH76">
        <v>1.6887958727442799E-3</v>
      </c>
      <c r="AM76" s="17">
        <f t="shared" si="1"/>
        <v>1.6887958727442799E-3</v>
      </c>
      <c r="AN76" s="16">
        <f>IF(ISNA(VLOOKUP(M76,'GICS Impact'!B:J,9,FALSE)),N76,VLOOKUP(M76,'GICS Impact'!B:J,9,FALSE))</f>
        <v>45203030</v>
      </c>
      <c r="AO76" s="16" t="b">
        <f>AN76&lt;&gt;J76</f>
        <v>1</v>
      </c>
      <c r="AP76" s="15" t="s">
        <v>2706</v>
      </c>
      <c r="AQ76" s="18">
        <f>VLOOKUP(M76,'[1]Technology FINAL'!$C:$AP,40,FALSE)</f>
        <v>1.7531182591858235E-3</v>
      </c>
      <c r="AR76" s="20">
        <f>ABS(AQ76-AM76)</f>
        <v>6.4322386441543599E-5</v>
      </c>
    </row>
    <row r="77" spans="1:44" x14ac:dyDescent="0.3">
      <c r="A77" t="s">
        <v>2832</v>
      </c>
      <c r="B77" t="s">
        <v>2833</v>
      </c>
      <c r="C77" t="s">
        <v>2834</v>
      </c>
      <c r="D77">
        <v>20180705</v>
      </c>
      <c r="E77" t="s">
        <v>3314</v>
      </c>
      <c r="F77" t="s">
        <v>3315</v>
      </c>
      <c r="G77" t="s">
        <v>3316</v>
      </c>
      <c r="H77">
        <v>366651107</v>
      </c>
      <c r="I77" t="s">
        <v>3317</v>
      </c>
      <c r="J77">
        <v>2372763</v>
      </c>
      <c r="K77" t="s">
        <v>3318</v>
      </c>
      <c r="L77">
        <v>1244101</v>
      </c>
      <c r="M77">
        <v>9699</v>
      </c>
      <c r="N77">
        <v>45102010</v>
      </c>
      <c r="O77" t="s">
        <v>2816</v>
      </c>
      <c r="Q77" t="s">
        <v>31</v>
      </c>
      <c r="R77" t="s">
        <v>23</v>
      </c>
      <c r="S77" t="s">
        <v>23</v>
      </c>
      <c r="W77" t="s">
        <v>24</v>
      </c>
      <c r="X77">
        <v>134.88</v>
      </c>
      <c r="Y77">
        <v>1</v>
      </c>
      <c r="Z77">
        <v>91240000</v>
      </c>
      <c r="AA77">
        <v>12306451200</v>
      </c>
      <c r="AB77">
        <v>1</v>
      </c>
      <c r="AC77">
        <v>1.0674720689394399</v>
      </c>
      <c r="AF77">
        <v>97396151.570034504</v>
      </c>
      <c r="AG77">
        <v>13136792923.766199</v>
      </c>
      <c r="AH77">
        <v>1.66664172244955E-3</v>
      </c>
      <c r="AM77" s="17">
        <f t="shared" si="1"/>
        <v>1.66664172244955E-3</v>
      </c>
      <c r="AN77" s="16">
        <f>IF(ISNA(VLOOKUP(M77,'GICS Impact'!B:J,9,FALSE)),N77,VLOOKUP(M77,'GICS Impact'!B:J,9,FALSE))</f>
        <v>45102010</v>
      </c>
      <c r="AO77" s="16" t="b">
        <f>AN77&lt;&gt;N77</f>
        <v>0</v>
      </c>
      <c r="AP77" s="15" t="s">
        <v>2706</v>
      </c>
      <c r="AQ77" s="18">
        <f>VLOOKUP(M77,'[1]Technology FINAL'!$C:$AP,40,FALSE)</f>
        <v>1.7100325296820591E-3</v>
      </c>
      <c r="AR77" s="20">
        <f>ABS(AQ77-AM77)</f>
        <v>4.3390807232509057E-5</v>
      </c>
    </row>
    <row r="78" spans="1:44" x14ac:dyDescent="0.3">
      <c r="A78" t="s">
        <v>2832</v>
      </c>
      <c r="B78" t="s">
        <v>2833</v>
      </c>
      <c r="C78" t="s">
        <v>2834</v>
      </c>
      <c r="D78">
        <v>20180705</v>
      </c>
      <c r="E78" t="s">
        <v>330</v>
      </c>
      <c r="F78" t="s">
        <v>331</v>
      </c>
      <c r="G78" t="s">
        <v>332</v>
      </c>
      <c r="H78">
        <v>127387108</v>
      </c>
      <c r="I78" t="s">
        <v>333</v>
      </c>
      <c r="J78">
        <v>2302232</v>
      </c>
      <c r="K78" t="s">
        <v>334</v>
      </c>
      <c r="L78">
        <v>1342101</v>
      </c>
      <c r="M78">
        <v>4234</v>
      </c>
      <c r="N78">
        <v>45103010</v>
      </c>
      <c r="O78" t="s">
        <v>2725</v>
      </c>
      <c r="Q78" t="s">
        <v>21</v>
      </c>
      <c r="R78" t="s">
        <v>23</v>
      </c>
      <c r="S78" t="s">
        <v>23</v>
      </c>
      <c r="W78" t="s">
        <v>24</v>
      </c>
      <c r="X78">
        <v>43.81</v>
      </c>
      <c r="Y78">
        <v>1</v>
      </c>
      <c r="Z78">
        <v>281906000</v>
      </c>
      <c r="AA78">
        <v>12350301860</v>
      </c>
      <c r="AB78">
        <v>1</v>
      </c>
      <c r="AC78">
        <v>1.0674720689394399</v>
      </c>
      <c r="AF78">
        <v>300926781.066441</v>
      </c>
      <c r="AG78">
        <v>13183602278.5208</v>
      </c>
      <c r="AH78">
        <v>1.6725803426354299E-3</v>
      </c>
      <c r="AM78" s="17">
        <f t="shared" si="1"/>
        <v>1.6725803426354299E-3</v>
      </c>
      <c r="AN78" s="16">
        <f>IF(ISNA(VLOOKUP(M78,'GICS Impact'!B:J,9,FALSE)),N78,VLOOKUP(M78,'GICS Impact'!B:J,9,FALSE))</f>
        <v>45103010</v>
      </c>
      <c r="AO78" s="16" t="b">
        <f>AN78&lt;&gt;J78</f>
        <v>1</v>
      </c>
      <c r="AP78" s="15" t="s">
        <v>2706</v>
      </c>
      <c r="AQ78" s="18">
        <f>VLOOKUP(M78,'[1]Technology FINAL'!$C:$AP,40,FALSE)</f>
        <v>1.6954036052305279E-3</v>
      </c>
      <c r="AR78" s="20">
        <f>ABS(AQ78-AM78)</f>
        <v>2.282326259509795E-5</v>
      </c>
    </row>
    <row r="79" spans="1:44" x14ac:dyDescent="0.3">
      <c r="A79" t="s">
        <v>2832</v>
      </c>
      <c r="B79" t="s">
        <v>2833</v>
      </c>
      <c r="C79" t="s">
        <v>2834</v>
      </c>
      <c r="D79">
        <v>20180705</v>
      </c>
      <c r="E79" t="s">
        <v>2883</v>
      </c>
      <c r="F79" t="s">
        <v>2884</v>
      </c>
      <c r="G79" t="s">
        <v>2885</v>
      </c>
      <c r="H79" s="19">
        <v>7903107</v>
      </c>
      <c r="I79" t="s">
        <v>2886</v>
      </c>
      <c r="J79">
        <v>2007849</v>
      </c>
      <c r="K79" t="s">
        <v>2887</v>
      </c>
      <c r="L79">
        <v>116101</v>
      </c>
      <c r="M79">
        <v>5142</v>
      </c>
      <c r="N79">
        <v>45301020</v>
      </c>
      <c r="O79" t="s">
        <v>2882</v>
      </c>
      <c r="Q79" t="s">
        <v>21</v>
      </c>
      <c r="R79" t="s">
        <v>23</v>
      </c>
      <c r="S79" t="s">
        <v>23</v>
      </c>
      <c r="W79" t="s">
        <v>24</v>
      </c>
      <c r="X79">
        <v>15</v>
      </c>
      <c r="Y79">
        <v>1</v>
      </c>
      <c r="Z79">
        <v>969344000</v>
      </c>
      <c r="AA79">
        <v>14540160000</v>
      </c>
      <c r="AB79">
        <v>0.85</v>
      </c>
      <c r="AC79">
        <v>1.0674720689394399</v>
      </c>
      <c r="AF79">
        <v>879535498.41492701</v>
      </c>
      <c r="AG79">
        <v>13193032476.2239</v>
      </c>
      <c r="AH79">
        <v>1.67377673516702E-3</v>
      </c>
      <c r="AM79" s="17">
        <f t="shared" si="1"/>
        <v>1.67377673516702E-3</v>
      </c>
      <c r="AN79" s="16">
        <f>IF(ISNA(VLOOKUP(M79,'GICS Impact'!B:J,9,FALSE)),N79,VLOOKUP(M79,'GICS Impact'!B:J,9,FALSE))</f>
        <v>45301020</v>
      </c>
      <c r="AO79" s="16" t="b">
        <f>AN79&lt;&gt;N79</f>
        <v>0</v>
      </c>
      <c r="AP79" s="15" t="s">
        <v>2706</v>
      </c>
      <c r="AQ79" s="18">
        <f>VLOOKUP(M79,'[1]Technology FINAL'!$C:$AP,40,FALSE)</f>
        <v>1.6738585194461108E-3</v>
      </c>
      <c r="AR79" s="20">
        <f>ABS(AQ79-AM79)</f>
        <v>8.1784279090755391E-8</v>
      </c>
    </row>
    <row r="80" spans="1:44" x14ac:dyDescent="0.3">
      <c r="A80" t="s">
        <v>2832</v>
      </c>
      <c r="B80" t="s">
        <v>2833</v>
      </c>
      <c r="C80" t="s">
        <v>2834</v>
      </c>
      <c r="D80">
        <v>20180705</v>
      </c>
      <c r="E80" t="s">
        <v>388</v>
      </c>
      <c r="F80" t="s">
        <v>3366</v>
      </c>
      <c r="G80" t="s">
        <v>3367</v>
      </c>
      <c r="H80" t="s">
        <v>3368</v>
      </c>
      <c r="I80" t="s">
        <v>3369</v>
      </c>
      <c r="J80" t="s">
        <v>3370</v>
      </c>
      <c r="K80" t="s">
        <v>389</v>
      </c>
      <c r="L80">
        <v>2606101</v>
      </c>
      <c r="M80">
        <v>12772</v>
      </c>
      <c r="N80">
        <v>45101010</v>
      </c>
      <c r="O80" t="s">
        <v>2738</v>
      </c>
      <c r="Q80" t="s">
        <v>21</v>
      </c>
      <c r="R80" t="s">
        <v>23</v>
      </c>
      <c r="S80" t="s">
        <v>23</v>
      </c>
      <c r="W80" t="s">
        <v>24</v>
      </c>
      <c r="X80">
        <v>153.08000000000001</v>
      </c>
      <c r="Y80">
        <v>1</v>
      </c>
      <c r="Z80">
        <v>77896000</v>
      </c>
      <c r="AA80">
        <v>11924319680</v>
      </c>
      <c r="AB80">
        <v>1</v>
      </c>
      <c r="AC80">
        <v>1.0674720689394399</v>
      </c>
      <c r="AF80">
        <v>83151804.282106593</v>
      </c>
      <c r="AG80">
        <v>12728878199.504801</v>
      </c>
      <c r="AH80">
        <v>1.6148903016423E-3</v>
      </c>
      <c r="AM80" s="17">
        <f t="shared" si="1"/>
        <v>1.6148903016423E-3</v>
      </c>
      <c r="AN80" s="16">
        <f>IF(ISNA(VLOOKUP(M80,'GICS Impact'!B:J,9,FALSE)),N80,VLOOKUP(M80,'GICS Impact'!B:J,9,FALSE))</f>
        <v>50203010</v>
      </c>
      <c r="AO80" s="16" t="b">
        <f>AN80&lt;&gt;N80</f>
        <v>1</v>
      </c>
      <c r="AP80" s="15" t="s">
        <v>2706</v>
      </c>
      <c r="AQ80" s="18">
        <f>VLOOKUP(M80,'[1]Technology FINAL'!$C:$AP,40,FALSE)</f>
        <v>1.659314521144562E-3</v>
      </c>
      <c r="AR80" s="20">
        <f>ABS(AQ80-AM80)</f>
        <v>4.4424219502262009E-5</v>
      </c>
    </row>
    <row r="81" spans="1:44" x14ac:dyDescent="0.3">
      <c r="A81" t="s">
        <v>2832</v>
      </c>
      <c r="B81" t="s">
        <v>2833</v>
      </c>
      <c r="C81" t="s">
        <v>2834</v>
      </c>
      <c r="D81">
        <v>20180705</v>
      </c>
      <c r="E81" t="s">
        <v>121</v>
      </c>
      <c r="F81" t="s">
        <v>3332</v>
      </c>
      <c r="G81" t="s">
        <v>3333</v>
      </c>
      <c r="H81">
        <v>380237107</v>
      </c>
      <c r="I81" t="s">
        <v>3334</v>
      </c>
      <c r="J81" t="s">
        <v>3335</v>
      </c>
      <c r="K81" t="s">
        <v>122</v>
      </c>
      <c r="L81">
        <v>2307101</v>
      </c>
      <c r="M81">
        <v>483907</v>
      </c>
      <c r="N81">
        <v>45101010</v>
      </c>
      <c r="O81" t="s">
        <v>2738</v>
      </c>
      <c r="Q81" t="s">
        <v>31</v>
      </c>
      <c r="R81" t="s">
        <v>23</v>
      </c>
      <c r="S81" t="s">
        <v>23</v>
      </c>
      <c r="W81" t="s">
        <v>24</v>
      </c>
      <c r="X81">
        <v>71.709999999999994</v>
      </c>
      <c r="Y81">
        <v>1</v>
      </c>
      <c r="Z81">
        <v>156828000</v>
      </c>
      <c r="AA81">
        <v>11246135880</v>
      </c>
      <c r="AB81">
        <v>1</v>
      </c>
      <c r="AC81">
        <v>1.0674720689394399</v>
      </c>
      <c r="AF81">
        <v>167409509.62763399</v>
      </c>
      <c r="AG81">
        <v>12004935935.3976</v>
      </c>
      <c r="AH81">
        <v>1.52304502486833E-3</v>
      </c>
      <c r="AM81" s="17">
        <f t="shared" si="1"/>
        <v>1.52304502486833E-3</v>
      </c>
      <c r="AN81" s="16">
        <f>IF(ISNA(VLOOKUP(M81,'GICS Impact'!B:J,9,FALSE)),N81,VLOOKUP(M81,'GICS Impact'!B:J,9,FALSE))</f>
        <v>45102030</v>
      </c>
      <c r="AO81" s="16" t="b">
        <f>AN81&lt;&gt;N81</f>
        <v>1</v>
      </c>
      <c r="AP81" s="15" t="s">
        <v>2706</v>
      </c>
      <c r="AQ81" s="18">
        <f>VLOOKUP(M81,'[1]Technology FINAL'!$C:$AP,40,FALSE)</f>
        <v>1.5508471126381592E-3</v>
      </c>
      <c r="AR81" s="20">
        <f>ABS(AQ81-AM81)</f>
        <v>2.7802087769829113E-5</v>
      </c>
    </row>
    <row r="82" spans="1:44" x14ac:dyDescent="0.3">
      <c r="A82" t="s">
        <v>2832</v>
      </c>
      <c r="B82" t="s">
        <v>2833</v>
      </c>
      <c r="C82" t="s">
        <v>2834</v>
      </c>
      <c r="D82">
        <v>20180705</v>
      </c>
      <c r="E82" t="s">
        <v>357</v>
      </c>
      <c r="F82" t="s">
        <v>358</v>
      </c>
      <c r="G82" t="s">
        <v>359</v>
      </c>
      <c r="H82" t="s">
        <v>360</v>
      </c>
      <c r="I82" t="s">
        <v>361</v>
      </c>
      <c r="J82">
        <v>2214832</v>
      </c>
      <c r="K82" t="s">
        <v>127</v>
      </c>
      <c r="L82">
        <v>331001</v>
      </c>
      <c r="M82">
        <v>5016</v>
      </c>
      <c r="N82">
        <v>45103020</v>
      </c>
      <c r="O82" t="s">
        <v>2725</v>
      </c>
      <c r="Q82" t="s">
        <v>21</v>
      </c>
      <c r="R82" t="s">
        <v>23</v>
      </c>
      <c r="S82" t="s">
        <v>23</v>
      </c>
      <c r="W82" t="s">
        <v>24</v>
      </c>
      <c r="X82">
        <v>35.909999999999997</v>
      </c>
      <c r="Y82">
        <v>1</v>
      </c>
      <c r="Z82">
        <v>416617000</v>
      </c>
      <c r="AA82">
        <v>14960716470</v>
      </c>
      <c r="AB82">
        <v>0.75</v>
      </c>
      <c r="AC82">
        <v>1.0674720689394399</v>
      </c>
      <c r="AF82">
        <v>333545258.20900702</v>
      </c>
      <c r="AG82">
        <v>11977610222.2854</v>
      </c>
      <c r="AH82">
        <v>1.5195782598951099E-3</v>
      </c>
      <c r="AM82" s="17">
        <f t="shared" si="1"/>
        <v>1.5195782598951099E-3</v>
      </c>
      <c r="AN82" s="16">
        <f>IF(ISNA(VLOOKUP(M82,'GICS Impact'!B:J,9,FALSE)),N82,VLOOKUP(M82,'GICS Impact'!B:J,9,FALSE))</f>
        <v>45103020</v>
      </c>
      <c r="AO82" s="16" t="b">
        <f>AN82&lt;&gt;J82</f>
        <v>1</v>
      </c>
      <c r="AP82" s="15" t="s">
        <v>2706</v>
      </c>
      <c r="AQ82" s="18">
        <f>VLOOKUP(M82,'[1]Technology FINAL'!$C:$AP,40,FALSE)</f>
        <v>1.5487839724046819E-3</v>
      </c>
      <c r="AR82" s="20">
        <f>ABS(AQ82-AM82)</f>
        <v>2.9205712509571989E-5</v>
      </c>
    </row>
    <row r="83" spans="1:44" x14ac:dyDescent="0.3">
      <c r="A83" t="s">
        <v>2832</v>
      </c>
      <c r="B83" t="s">
        <v>2833</v>
      </c>
      <c r="C83" t="s">
        <v>2834</v>
      </c>
      <c r="D83">
        <v>20180705</v>
      </c>
      <c r="E83" t="s">
        <v>3444</v>
      </c>
      <c r="F83" t="s">
        <v>3445</v>
      </c>
      <c r="G83" t="s">
        <v>3446</v>
      </c>
      <c r="H83" t="s">
        <v>3447</v>
      </c>
      <c r="I83" t="s">
        <v>3448</v>
      </c>
      <c r="J83" t="s">
        <v>3449</v>
      </c>
      <c r="K83" t="s">
        <v>3450</v>
      </c>
      <c r="L83">
        <v>2023201</v>
      </c>
      <c r="M83">
        <v>328582</v>
      </c>
      <c r="N83">
        <v>45203010</v>
      </c>
      <c r="O83" t="s">
        <v>3098</v>
      </c>
      <c r="Q83" t="s">
        <v>31</v>
      </c>
      <c r="R83" t="s">
        <v>23</v>
      </c>
      <c r="S83" t="s">
        <v>23</v>
      </c>
      <c r="W83" t="s">
        <v>24</v>
      </c>
      <c r="X83">
        <v>59.45</v>
      </c>
      <c r="Y83">
        <v>1</v>
      </c>
      <c r="Z83">
        <v>186900000</v>
      </c>
      <c r="AA83">
        <v>11111205000</v>
      </c>
      <c r="AB83">
        <v>1</v>
      </c>
      <c r="AC83">
        <v>1.0674720689394399</v>
      </c>
      <c r="AF83">
        <v>199510529.68478099</v>
      </c>
      <c r="AG83">
        <v>11860900989.760201</v>
      </c>
      <c r="AH83">
        <v>1.5047715656394899E-3</v>
      </c>
      <c r="AM83" s="17">
        <f t="shared" si="1"/>
        <v>1.5047715656394899E-3</v>
      </c>
      <c r="AN83" s="16">
        <f>IF(ISNA(VLOOKUP(M83,'GICS Impact'!B:J,9,FALSE)),N83,VLOOKUP(M83,'GICS Impact'!B:J,9,FALSE))</f>
        <v>45203010</v>
      </c>
      <c r="AO83" s="16" t="b">
        <f>AN83&lt;&gt;N83</f>
        <v>0</v>
      </c>
      <c r="AP83" s="15" t="s">
        <v>2706</v>
      </c>
      <c r="AQ83" s="18">
        <f>VLOOKUP(M83,'[1]Technology FINAL'!$C:$AP,40,FALSE)</f>
        <v>1.5401869423406107E-3</v>
      </c>
      <c r="AR83" s="20">
        <f>ABS(AQ83-AM83)</f>
        <v>3.541537670112083E-5</v>
      </c>
    </row>
    <row r="84" spans="1:44" x14ac:dyDescent="0.3">
      <c r="A84" t="s">
        <v>2832</v>
      </c>
      <c r="B84" t="s">
        <v>2833</v>
      </c>
      <c r="C84" t="s">
        <v>2834</v>
      </c>
      <c r="D84">
        <v>20180705</v>
      </c>
      <c r="E84" t="s">
        <v>3651</v>
      </c>
      <c r="F84" t="s">
        <v>3652</v>
      </c>
      <c r="G84" t="s">
        <v>3653</v>
      </c>
      <c r="H84">
        <v>682189105</v>
      </c>
      <c r="I84" t="s">
        <v>3654</v>
      </c>
      <c r="J84">
        <v>2583576</v>
      </c>
      <c r="K84" t="s">
        <v>3655</v>
      </c>
      <c r="L84">
        <v>13493201</v>
      </c>
      <c r="M84">
        <v>31405</v>
      </c>
      <c r="N84">
        <v>45301020</v>
      </c>
      <c r="O84" t="s">
        <v>2882</v>
      </c>
      <c r="Q84" t="s">
        <v>21</v>
      </c>
      <c r="R84" t="s">
        <v>23</v>
      </c>
      <c r="S84" t="s">
        <v>23</v>
      </c>
      <c r="W84" t="s">
        <v>24</v>
      </c>
      <c r="X84">
        <v>22.15</v>
      </c>
      <c r="Y84">
        <v>1</v>
      </c>
      <c r="Z84">
        <v>427563000</v>
      </c>
      <c r="AA84">
        <v>9470520450</v>
      </c>
      <c r="AB84">
        <v>1</v>
      </c>
      <c r="AC84">
        <v>1.0674720689394399</v>
      </c>
      <c r="AF84">
        <v>456411560.21195298</v>
      </c>
      <c r="AG84">
        <v>10109516058.6947</v>
      </c>
      <c r="AH84">
        <v>1.28257645187604E-3</v>
      </c>
      <c r="AM84" s="17">
        <f t="shared" si="1"/>
        <v>1.28257645187604E-3</v>
      </c>
      <c r="AN84" s="16">
        <f>IF(ISNA(VLOOKUP(M84,'GICS Impact'!B:J,9,FALSE)),N84,VLOOKUP(M84,'GICS Impact'!B:J,9,FALSE))</f>
        <v>45301020</v>
      </c>
      <c r="AO84" s="16" t="b">
        <f>AN84&lt;&gt;N84</f>
        <v>0</v>
      </c>
      <c r="AP84" s="15" t="s">
        <v>2706</v>
      </c>
      <c r="AQ84" s="18">
        <f>VLOOKUP(M84,'[1]Technology FINAL'!$C:$AP,40,FALSE)</f>
        <v>1.5003696725266196E-3</v>
      </c>
      <c r="AR84" s="20">
        <f>ABS(AQ84-AM84)</f>
        <v>2.177932206505796E-4</v>
      </c>
    </row>
    <row r="85" spans="1:44" x14ac:dyDescent="0.3">
      <c r="A85" t="s">
        <v>2832</v>
      </c>
      <c r="B85" t="s">
        <v>2833</v>
      </c>
      <c r="C85" t="s">
        <v>2834</v>
      </c>
      <c r="D85">
        <v>20180705</v>
      </c>
      <c r="E85" t="s">
        <v>3244</v>
      </c>
      <c r="F85" t="s">
        <v>3245</v>
      </c>
      <c r="G85" t="s">
        <v>3246</v>
      </c>
      <c r="H85">
        <v>315616102</v>
      </c>
      <c r="I85" t="s">
        <v>3247</v>
      </c>
      <c r="J85">
        <v>2427599</v>
      </c>
      <c r="K85" t="s">
        <v>3248</v>
      </c>
      <c r="L85">
        <v>12107701</v>
      </c>
      <c r="M85">
        <v>28459</v>
      </c>
      <c r="N85">
        <v>45201020</v>
      </c>
      <c r="O85" t="s">
        <v>2849</v>
      </c>
      <c r="Q85" t="s">
        <v>21</v>
      </c>
      <c r="R85" t="s">
        <v>23</v>
      </c>
      <c r="S85" t="s">
        <v>23</v>
      </c>
      <c r="W85" t="s">
        <v>24</v>
      </c>
      <c r="X85">
        <v>174.73</v>
      </c>
      <c r="Y85">
        <v>1</v>
      </c>
      <c r="Z85">
        <v>61115000</v>
      </c>
      <c r="AA85">
        <v>10678623950</v>
      </c>
      <c r="AB85">
        <v>1</v>
      </c>
      <c r="AC85">
        <v>1.0674720689394399</v>
      </c>
      <c r="AF85">
        <v>65238555.4932338</v>
      </c>
      <c r="AG85">
        <v>11399132801.332701</v>
      </c>
      <c r="AH85">
        <v>1.44618785092318E-3</v>
      </c>
      <c r="AM85" s="17">
        <f t="shared" si="1"/>
        <v>1.44618785092318E-3</v>
      </c>
      <c r="AN85" s="16">
        <f>IF(ISNA(VLOOKUP(M85,'GICS Impact'!B:J,9,FALSE)),N85,VLOOKUP(M85,'GICS Impact'!B:J,9,FALSE))</f>
        <v>45201020</v>
      </c>
      <c r="AO85" s="16" t="b">
        <f>AN85&lt;&gt;N85</f>
        <v>0</v>
      </c>
      <c r="AP85" s="15" t="s">
        <v>2706</v>
      </c>
      <c r="AQ85" s="18">
        <f>VLOOKUP(M85,'[1]Technology FINAL'!$C:$AP,40,FALSE)</f>
        <v>1.4752035333964425E-3</v>
      </c>
      <c r="AR85" s="20">
        <f>ABS(AQ85-AM85)</f>
        <v>2.9015682473262439E-5</v>
      </c>
    </row>
    <row r="86" spans="1:44" x14ac:dyDescent="0.3">
      <c r="A86" t="s">
        <v>2832</v>
      </c>
      <c r="B86" t="s">
        <v>2833</v>
      </c>
      <c r="C86" t="s">
        <v>2834</v>
      </c>
      <c r="D86">
        <v>20180705</v>
      </c>
      <c r="E86" t="s">
        <v>2892</v>
      </c>
      <c r="F86" t="s">
        <v>2893</v>
      </c>
      <c r="G86" t="s">
        <v>2894</v>
      </c>
      <c r="H86">
        <v>18581108</v>
      </c>
      <c r="I86" t="s">
        <v>2895</v>
      </c>
      <c r="J86">
        <v>2762030</v>
      </c>
      <c r="K86" t="s">
        <v>2896</v>
      </c>
      <c r="L86">
        <v>14397401</v>
      </c>
      <c r="M86">
        <v>34908</v>
      </c>
      <c r="N86">
        <v>45102020</v>
      </c>
      <c r="O86" t="s">
        <v>2897</v>
      </c>
      <c r="Q86" t="s">
        <v>31</v>
      </c>
      <c r="R86" t="s">
        <v>23</v>
      </c>
      <c r="S86" t="s">
        <v>23</v>
      </c>
      <c r="W86" t="s">
        <v>24</v>
      </c>
      <c r="X86">
        <v>235.24</v>
      </c>
      <c r="Y86">
        <v>1</v>
      </c>
      <c r="Z86">
        <v>55400000</v>
      </c>
      <c r="AA86">
        <v>13032296000</v>
      </c>
      <c r="AB86">
        <v>0.87</v>
      </c>
      <c r="AC86">
        <v>1.0674720689394399</v>
      </c>
      <c r="AF86">
        <v>51450018.778743103</v>
      </c>
      <c r="AG86">
        <v>12103102417.511499</v>
      </c>
      <c r="AH86">
        <v>1.53549923312041E-3</v>
      </c>
      <c r="AM86" s="17">
        <f t="shared" si="1"/>
        <v>1.53549923312041E-3</v>
      </c>
      <c r="AN86" s="16">
        <f>IF(ISNA(VLOOKUP(M86,'GICS Impact'!B:J,9,FALSE)),N86,VLOOKUP(M86,'GICS Impact'!B:J,9,FALSE))</f>
        <v>45102020</v>
      </c>
      <c r="AO86" s="16" t="b">
        <f>AN86&lt;&gt;J86</f>
        <v>1</v>
      </c>
      <c r="AP86" s="15" t="s">
        <v>2706</v>
      </c>
      <c r="AQ86" s="18">
        <f>VLOOKUP(M86,'[1]Technology FINAL'!$C:$AP,40,FALSE)</f>
        <v>1.4504496503217319E-3</v>
      </c>
      <c r="AR86" s="20">
        <f>ABS(AQ86-AM86)</f>
        <v>8.5049582798678042E-5</v>
      </c>
    </row>
    <row r="87" spans="1:44" x14ac:dyDescent="0.3">
      <c r="A87" t="s">
        <v>2832</v>
      </c>
      <c r="B87" t="s">
        <v>2833</v>
      </c>
      <c r="C87" t="s">
        <v>2834</v>
      </c>
      <c r="D87">
        <v>20180705</v>
      </c>
      <c r="E87" t="s">
        <v>216</v>
      </c>
      <c r="F87" t="s">
        <v>217</v>
      </c>
      <c r="G87" t="s">
        <v>218</v>
      </c>
      <c r="H87">
        <v>928563402</v>
      </c>
      <c r="I87" t="s">
        <v>219</v>
      </c>
      <c r="J87" t="s">
        <v>220</v>
      </c>
      <c r="K87" t="s">
        <v>221</v>
      </c>
      <c r="L87">
        <v>17808301</v>
      </c>
      <c r="M87">
        <v>46620</v>
      </c>
      <c r="N87">
        <v>45103020</v>
      </c>
      <c r="O87" t="s">
        <v>2725</v>
      </c>
      <c r="Q87" t="s">
        <v>31</v>
      </c>
      <c r="R87" t="s">
        <v>23</v>
      </c>
      <c r="S87" t="s">
        <v>23</v>
      </c>
      <c r="W87" t="s">
        <v>24</v>
      </c>
      <c r="X87">
        <v>160.37</v>
      </c>
      <c r="Y87">
        <v>1</v>
      </c>
      <c r="Z87">
        <v>105291000</v>
      </c>
      <c r="AA87">
        <v>16885517670</v>
      </c>
      <c r="AB87">
        <v>0.66</v>
      </c>
      <c r="AC87">
        <v>1.0674720689394399</v>
      </c>
      <c r="AF87">
        <v>74180833.063063696</v>
      </c>
      <c r="AG87">
        <v>11896380198.3235</v>
      </c>
      <c r="AH87">
        <v>1.50927275018386E-3</v>
      </c>
      <c r="AM87" s="17">
        <f t="shared" si="1"/>
        <v>1.50927275018386E-3</v>
      </c>
      <c r="AN87" s="16">
        <f>IF(ISNA(VLOOKUP(M87,'GICS Impact'!B:J,9,FALSE)),N87,VLOOKUP(M87,'GICS Impact'!B:J,9,FALSE))</f>
        <v>45103020</v>
      </c>
      <c r="AO87" s="16" t="b">
        <f>AN87&lt;&gt;N87</f>
        <v>0</v>
      </c>
      <c r="AP87" s="15" t="s">
        <v>2706</v>
      </c>
      <c r="AQ87" s="18">
        <f>VLOOKUP(M87,'[1]Technology FINAL'!$C:$AP,40,FALSE)</f>
        <v>1.4247368902672033E-3</v>
      </c>
      <c r="AR87" s="20">
        <f>ABS(AQ87-AM87)</f>
        <v>8.453585991665671E-5</v>
      </c>
    </row>
    <row r="88" spans="1:44" x14ac:dyDescent="0.3">
      <c r="A88" t="s">
        <v>2832</v>
      </c>
      <c r="B88" t="s">
        <v>2833</v>
      </c>
      <c r="C88" t="s">
        <v>2834</v>
      </c>
      <c r="D88">
        <v>20180705</v>
      </c>
      <c r="E88" t="s">
        <v>242</v>
      </c>
      <c r="F88" t="s">
        <v>243</v>
      </c>
      <c r="G88" t="s">
        <v>244</v>
      </c>
      <c r="H88" t="s">
        <v>245</v>
      </c>
      <c r="I88" t="s">
        <v>246</v>
      </c>
      <c r="J88" t="s">
        <v>247</v>
      </c>
      <c r="K88" t="s">
        <v>248</v>
      </c>
      <c r="L88">
        <v>6296502</v>
      </c>
      <c r="M88">
        <v>213297</v>
      </c>
      <c r="N88">
        <v>45103010</v>
      </c>
      <c r="O88" t="s">
        <v>2725</v>
      </c>
      <c r="Q88" t="s">
        <v>21</v>
      </c>
      <c r="R88" t="s">
        <v>23</v>
      </c>
      <c r="S88" t="s">
        <v>23</v>
      </c>
      <c r="W88" t="s">
        <v>24</v>
      </c>
      <c r="X88">
        <v>52.54</v>
      </c>
      <c r="Y88">
        <v>1</v>
      </c>
      <c r="Z88">
        <v>238090000</v>
      </c>
      <c r="AA88">
        <v>12509248600</v>
      </c>
      <c r="AB88">
        <v>0.84</v>
      </c>
      <c r="AC88">
        <v>1.0674720689394399</v>
      </c>
      <c r="AF88">
        <v>213489716.91078401</v>
      </c>
      <c r="AG88">
        <v>11216749726.492599</v>
      </c>
      <c r="AH88">
        <v>1.42304923225414E-3</v>
      </c>
      <c r="AM88" s="17">
        <f t="shared" si="1"/>
        <v>1.42304923225414E-3</v>
      </c>
      <c r="AN88" s="16">
        <f>IF(ISNA(VLOOKUP(M88,'GICS Impact'!B:J,9,FALSE)),N88,VLOOKUP(M88,'GICS Impact'!B:J,9,FALSE))</f>
        <v>45103010</v>
      </c>
      <c r="AO88" s="16" t="b">
        <f>AN88&lt;&gt;N88</f>
        <v>0</v>
      </c>
      <c r="AP88" s="15" t="s">
        <v>2706</v>
      </c>
      <c r="AQ88" s="18">
        <f>VLOOKUP(M88,'[1]Technology FINAL'!$C:$AP,40,FALSE)</f>
        <v>1.4055269848826273E-3</v>
      </c>
      <c r="AR88" s="20">
        <f>ABS(AQ88-AM88)</f>
        <v>1.7522247371512664E-5</v>
      </c>
    </row>
    <row r="89" spans="1:44" x14ac:dyDescent="0.3">
      <c r="A89" t="s">
        <v>2832</v>
      </c>
      <c r="B89" t="s">
        <v>2833</v>
      </c>
      <c r="C89" t="s">
        <v>2834</v>
      </c>
      <c r="D89">
        <v>20180705</v>
      </c>
      <c r="E89" t="s">
        <v>3718</v>
      </c>
      <c r="F89" t="s">
        <v>3719</v>
      </c>
      <c r="G89" t="s">
        <v>3720</v>
      </c>
      <c r="H89" t="s">
        <v>3721</v>
      </c>
      <c r="I89" t="s">
        <v>3722</v>
      </c>
      <c r="J89" t="s">
        <v>3723</v>
      </c>
      <c r="K89" t="s">
        <v>3724</v>
      </c>
      <c r="L89">
        <v>6485301</v>
      </c>
      <c r="M89">
        <v>22599</v>
      </c>
      <c r="N89">
        <v>45301020</v>
      </c>
      <c r="O89" t="s">
        <v>2882</v>
      </c>
      <c r="Q89" t="s">
        <v>21</v>
      </c>
      <c r="R89" t="s">
        <v>23</v>
      </c>
      <c r="S89" t="s">
        <v>23</v>
      </c>
      <c r="W89" t="s">
        <v>24</v>
      </c>
      <c r="X89">
        <v>77.44</v>
      </c>
      <c r="Y89">
        <v>1</v>
      </c>
      <c r="Z89">
        <v>126491000</v>
      </c>
      <c r="AA89">
        <v>9795463040</v>
      </c>
      <c r="AB89">
        <v>1</v>
      </c>
      <c r="AC89">
        <v>1.0674720689394399</v>
      </c>
      <c r="AF89">
        <v>135025609.47221801</v>
      </c>
      <c r="AG89">
        <v>10456383197.528601</v>
      </c>
      <c r="AH89">
        <v>1.3265828733125299E-3</v>
      </c>
      <c r="AM89" s="17">
        <f t="shared" si="1"/>
        <v>1.3265828733125299E-3</v>
      </c>
      <c r="AN89" s="16">
        <f>IF(ISNA(VLOOKUP(M89,'GICS Impact'!B:J,9,FALSE)),N89,VLOOKUP(M89,'GICS Impact'!B:J,9,FALSE))</f>
        <v>45301020</v>
      </c>
      <c r="AO89" s="16" t="b">
        <f>AN89&lt;&gt;N89</f>
        <v>0</v>
      </c>
      <c r="AP89" s="15" t="s">
        <v>2706</v>
      </c>
      <c r="AQ89" s="18">
        <f>VLOOKUP(M89,'[1]Technology FINAL'!$C:$AP,40,FALSE)</f>
        <v>1.3985765929892251E-3</v>
      </c>
      <c r="AR89" s="20">
        <f>ABS(AQ89-AM89)</f>
        <v>7.1993719676695205E-5</v>
      </c>
    </row>
    <row r="90" spans="1:44" x14ac:dyDescent="0.3">
      <c r="A90" t="s">
        <v>2832</v>
      </c>
      <c r="B90" t="s">
        <v>2833</v>
      </c>
      <c r="C90" t="s">
        <v>2834</v>
      </c>
      <c r="D90">
        <v>20180705</v>
      </c>
      <c r="E90" t="s">
        <v>335</v>
      </c>
      <c r="F90" t="s">
        <v>336</v>
      </c>
      <c r="G90" t="s">
        <v>337</v>
      </c>
      <c r="H90" t="s">
        <v>338</v>
      </c>
      <c r="I90" t="s">
        <v>339</v>
      </c>
      <c r="J90" t="s">
        <v>340</v>
      </c>
      <c r="K90" t="s">
        <v>341</v>
      </c>
      <c r="L90">
        <v>1869901</v>
      </c>
      <c r="M90">
        <v>4556</v>
      </c>
      <c r="N90">
        <v>45103010</v>
      </c>
      <c r="O90" t="s">
        <v>2725</v>
      </c>
      <c r="Q90" t="s">
        <v>21</v>
      </c>
      <c r="R90" t="s">
        <v>23</v>
      </c>
      <c r="S90" t="s">
        <v>23</v>
      </c>
      <c r="W90" t="s">
        <v>24</v>
      </c>
      <c r="X90">
        <v>94.03</v>
      </c>
      <c r="Y90">
        <v>1</v>
      </c>
      <c r="Z90">
        <v>115386000</v>
      </c>
      <c r="AA90">
        <v>10849745580</v>
      </c>
      <c r="AB90">
        <v>1</v>
      </c>
      <c r="AC90">
        <v>1.0674720689394399</v>
      </c>
      <c r="AF90">
        <v>123171332.14664599</v>
      </c>
      <c r="AG90">
        <v>11581800361.7491</v>
      </c>
      <c r="AH90">
        <v>1.46936256177496E-3</v>
      </c>
      <c r="AM90" s="17">
        <f t="shared" si="1"/>
        <v>1.46936256177496E-3</v>
      </c>
      <c r="AN90" s="16">
        <f>IF(ISNA(VLOOKUP(M90,'GICS Impact'!B:J,9,FALSE)),N90,VLOOKUP(M90,'GICS Impact'!B:J,9,FALSE))</f>
        <v>45103010</v>
      </c>
      <c r="AO90" s="16" t="b">
        <f>AN90&lt;&gt;N90</f>
        <v>0</v>
      </c>
      <c r="AP90" s="15" t="s">
        <v>2706</v>
      </c>
      <c r="AQ90" s="18">
        <f>VLOOKUP(M90,'[1]Technology FINAL'!$C:$AP,40,FALSE)</f>
        <v>1.361117276860335E-3</v>
      </c>
      <c r="AR90" s="20">
        <f>ABS(AQ90-AM90)</f>
        <v>1.0824528491462496E-4</v>
      </c>
    </row>
    <row r="91" spans="1:44" x14ac:dyDescent="0.3">
      <c r="A91" t="s">
        <v>2832</v>
      </c>
      <c r="B91" t="s">
        <v>2833</v>
      </c>
      <c r="C91" t="s">
        <v>2834</v>
      </c>
      <c r="D91">
        <v>20180705</v>
      </c>
      <c r="E91" t="s">
        <v>3354</v>
      </c>
      <c r="F91" t="s">
        <v>3355</v>
      </c>
      <c r="G91" t="s">
        <v>3356</v>
      </c>
      <c r="H91">
        <v>426281101</v>
      </c>
      <c r="I91" t="s">
        <v>3357</v>
      </c>
      <c r="J91">
        <v>2469193</v>
      </c>
      <c r="K91" t="s">
        <v>3358</v>
      </c>
      <c r="L91">
        <v>1181101</v>
      </c>
      <c r="M91">
        <v>10089</v>
      </c>
      <c r="N91">
        <v>45102020</v>
      </c>
      <c r="O91" t="s">
        <v>2897</v>
      </c>
      <c r="Q91" t="s">
        <v>21</v>
      </c>
      <c r="R91" t="s">
        <v>23</v>
      </c>
      <c r="S91" t="s">
        <v>23</v>
      </c>
      <c r="W91" t="s">
        <v>24</v>
      </c>
      <c r="X91">
        <v>131.76</v>
      </c>
      <c r="Y91">
        <v>1</v>
      </c>
      <c r="Z91">
        <v>77295000</v>
      </c>
      <c r="AA91">
        <v>10184389200</v>
      </c>
      <c r="AB91">
        <v>1</v>
      </c>
      <c r="AC91">
        <v>1.0674720689394399</v>
      </c>
      <c r="AF91">
        <v>82510253.568673998</v>
      </c>
      <c r="AG91">
        <v>10871551010.208401</v>
      </c>
      <c r="AH91">
        <v>1.37925448064057E-3</v>
      </c>
      <c r="AM91" s="17">
        <f t="shared" si="1"/>
        <v>1.37925448064057E-3</v>
      </c>
      <c r="AN91" s="16">
        <f>IF(ISNA(VLOOKUP(M91,'GICS Impact'!B:J,9,FALSE)),N91,VLOOKUP(M91,'GICS Impact'!B:J,9,FALSE))</f>
        <v>45102020</v>
      </c>
      <c r="AO91" s="16" t="b">
        <f>AN91&lt;&gt;N91</f>
        <v>0</v>
      </c>
      <c r="AP91" s="15" t="s">
        <v>2706</v>
      </c>
      <c r="AQ91" s="18">
        <f>VLOOKUP(M91,'[1]Technology FINAL'!$C:$AP,40,FALSE)</f>
        <v>1.3561869693816475E-3</v>
      </c>
      <c r="AR91" s="20">
        <f>ABS(AQ91-AM91)</f>
        <v>2.3067511258922447E-5</v>
      </c>
    </row>
    <row r="92" spans="1:44" x14ac:dyDescent="0.3">
      <c r="A92" t="s">
        <v>2832</v>
      </c>
      <c r="B92" t="s">
        <v>2833</v>
      </c>
      <c r="C92" t="s">
        <v>2834</v>
      </c>
      <c r="D92">
        <v>20180705</v>
      </c>
      <c r="E92" t="s">
        <v>3725</v>
      </c>
      <c r="F92" t="s">
        <v>3726</v>
      </c>
      <c r="G92" t="s">
        <v>3727</v>
      </c>
      <c r="H92" s="19" t="s">
        <v>3728</v>
      </c>
      <c r="I92" t="s">
        <v>3729</v>
      </c>
      <c r="J92" t="s">
        <v>3730</v>
      </c>
      <c r="K92" t="s">
        <v>3731</v>
      </c>
      <c r="L92">
        <v>17414701</v>
      </c>
      <c r="M92">
        <v>43403</v>
      </c>
      <c r="N92">
        <v>25502020</v>
      </c>
      <c r="O92" t="s">
        <v>3481</v>
      </c>
      <c r="Q92" t="s">
        <v>21</v>
      </c>
      <c r="R92" t="s">
        <v>23</v>
      </c>
      <c r="S92" t="s">
        <v>23</v>
      </c>
      <c r="W92" t="s">
        <v>24</v>
      </c>
      <c r="X92">
        <v>21.5</v>
      </c>
      <c r="Y92">
        <v>1</v>
      </c>
      <c r="Z92">
        <v>448261000</v>
      </c>
      <c r="AA92">
        <v>9637611500</v>
      </c>
      <c r="AB92">
        <v>1</v>
      </c>
      <c r="AC92">
        <v>1.0674720689394399</v>
      </c>
      <c r="AF92">
        <v>478506097.09486198</v>
      </c>
      <c r="AG92">
        <v>10287881087.539499</v>
      </c>
      <c r="AH92">
        <v>1.3052053081443599E-3</v>
      </c>
      <c r="AM92" s="17">
        <f t="shared" si="1"/>
        <v>1.3052053081443599E-3</v>
      </c>
      <c r="AN92" s="16">
        <f>IF(ISNA(VLOOKUP(M92,'GICS Impact'!B:J,9,FALSE)),N92,VLOOKUP(M92,'GICS Impact'!B:J,9,FALSE))</f>
        <v>25502020</v>
      </c>
      <c r="AO92" s="16" t="b">
        <f>AN92&lt;&gt;N92</f>
        <v>0</v>
      </c>
      <c r="AP92" s="15" t="s">
        <v>2706</v>
      </c>
      <c r="AQ92" s="18">
        <f>VLOOKUP(M92,'[1]Technology FINAL'!$C:$AP,40,FALSE)</f>
        <v>1.3087959008567505E-3</v>
      </c>
      <c r="AR92" s="20">
        <f>ABS(AQ92-AM92)</f>
        <v>3.5905927123905997E-6</v>
      </c>
    </row>
    <row r="93" spans="1:44" x14ac:dyDescent="0.3">
      <c r="A93" t="s">
        <v>2832</v>
      </c>
      <c r="B93" t="s">
        <v>2833</v>
      </c>
      <c r="C93" t="s">
        <v>2834</v>
      </c>
      <c r="D93">
        <v>20180705</v>
      </c>
      <c r="E93" t="s">
        <v>3523</v>
      </c>
      <c r="F93" t="s">
        <v>3524</v>
      </c>
      <c r="G93" t="s">
        <v>3525</v>
      </c>
      <c r="H93" t="s">
        <v>3526</v>
      </c>
      <c r="I93" t="s">
        <v>3527</v>
      </c>
      <c r="J93">
        <v>2594653</v>
      </c>
      <c r="K93" t="s">
        <v>3528</v>
      </c>
      <c r="L93">
        <v>13731001</v>
      </c>
      <c r="M93">
        <v>32043</v>
      </c>
      <c r="N93">
        <v>45301020</v>
      </c>
      <c r="O93" t="s">
        <v>2882</v>
      </c>
      <c r="Q93" t="s">
        <v>21</v>
      </c>
      <c r="R93" t="s">
        <v>23</v>
      </c>
      <c r="S93" t="s">
        <v>23</v>
      </c>
      <c r="W93" t="s">
        <v>24</v>
      </c>
      <c r="X93">
        <v>21.02</v>
      </c>
      <c r="Y93">
        <v>1</v>
      </c>
      <c r="Z93">
        <v>496500000</v>
      </c>
      <c r="AA93">
        <v>10436430000</v>
      </c>
      <c r="AB93">
        <v>0.87</v>
      </c>
      <c r="AC93">
        <v>1.0674720689394399</v>
      </c>
      <c r="AF93">
        <v>461099897.53873497</v>
      </c>
      <c r="AG93">
        <v>9692319846.2642193</v>
      </c>
      <c r="AH93">
        <v>1.2296475050531999E-3</v>
      </c>
      <c r="AM93" s="17">
        <f t="shared" si="1"/>
        <v>1.2296475050531999E-3</v>
      </c>
      <c r="AN93" s="16">
        <f>IF(ISNA(VLOOKUP(M93,'GICS Impact'!B:J,9,FALSE)),N93,VLOOKUP(M93,'GICS Impact'!B:J,9,FALSE))</f>
        <v>45301020</v>
      </c>
      <c r="AO93" s="16" t="b">
        <f>AN93&lt;&gt;N93</f>
        <v>0</v>
      </c>
      <c r="AP93" s="15" t="s">
        <v>2706</v>
      </c>
      <c r="AQ93" s="18">
        <f>VLOOKUP(M93,'[1]Technology FINAL'!$C:$AP,40,FALSE)</f>
        <v>1.3083341487522093E-3</v>
      </c>
      <c r="AR93" s="20">
        <f>ABS(AQ93-AM93)</f>
        <v>7.8686643699009363E-5</v>
      </c>
    </row>
    <row r="94" spans="1:44" x14ac:dyDescent="0.3">
      <c r="A94" t="s">
        <v>2832</v>
      </c>
      <c r="B94" t="s">
        <v>2833</v>
      </c>
      <c r="C94" t="s">
        <v>2834</v>
      </c>
      <c r="D94">
        <v>20180705</v>
      </c>
      <c r="E94" t="s">
        <v>3433</v>
      </c>
      <c r="F94" t="s">
        <v>3434</v>
      </c>
      <c r="G94" t="s">
        <v>3435</v>
      </c>
      <c r="H94" t="s">
        <v>3436</v>
      </c>
      <c r="I94" t="s">
        <v>3437</v>
      </c>
      <c r="J94">
        <v>2431846</v>
      </c>
      <c r="K94" t="s">
        <v>3438</v>
      </c>
      <c r="L94">
        <v>12171801</v>
      </c>
      <c r="M94">
        <v>28498</v>
      </c>
      <c r="N94">
        <v>45201020</v>
      </c>
      <c r="O94" t="s">
        <v>2849</v>
      </c>
      <c r="Q94" t="s">
        <v>31</v>
      </c>
      <c r="R94" t="s">
        <v>23</v>
      </c>
      <c r="S94" t="s">
        <v>23</v>
      </c>
      <c r="W94" t="s">
        <v>24</v>
      </c>
      <c r="X94">
        <v>27.23</v>
      </c>
      <c r="Y94">
        <v>1</v>
      </c>
      <c r="Z94">
        <v>349152000</v>
      </c>
      <c r="AA94">
        <v>9507408960</v>
      </c>
      <c r="AB94">
        <v>1</v>
      </c>
      <c r="AC94">
        <v>1.0674720689394399</v>
      </c>
      <c r="AF94">
        <v>372710007.81434298</v>
      </c>
      <c r="AG94">
        <v>10148893512.7845</v>
      </c>
      <c r="AH94">
        <v>1.28757219994718E-3</v>
      </c>
      <c r="AM94" s="17">
        <f t="shared" si="1"/>
        <v>1.28757219994718E-3</v>
      </c>
      <c r="AN94" s="16">
        <f>IF(ISNA(VLOOKUP(M94,'GICS Impact'!B:J,9,FALSE)),N94,VLOOKUP(M94,'GICS Impact'!B:J,9,FALSE))</f>
        <v>45201020</v>
      </c>
      <c r="AO94" s="16" t="b">
        <f>AN94&lt;&gt;N94</f>
        <v>0</v>
      </c>
      <c r="AP94" s="15" t="s">
        <v>2706</v>
      </c>
      <c r="AQ94" s="18">
        <f>VLOOKUP(M94,'[1]Technology FINAL'!$C:$AP,40,FALSE)</f>
        <v>1.3066748700426394E-3</v>
      </c>
      <c r="AR94" s="20">
        <f>ABS(AQ94-AM94)</f>
        <v>1.910267009545938E-5</v>
      </c>
    </row>
    <row r="95" spans="1:44" x14ac:dyDescent="0.3">
      <c r="A95" t="s">
        <v>2832</v>
      </c>
      <c r="B95" t="s">
        <v>2833</v>
      </c>
      <c r="C95" t="s">
        <v>2834</v>
      </c>
      <c r="D95">
        <v>20180705</v>
      </c>
      <c r="E95" t="s">
        <v>4021</v>
      </c>
      <c r="F95" t="s">
        <v>4022</v>
      </c>
      <c r="G95" t="s">
        <v>4023</v>
      </c>
      <c r="H95">
        <v>959802109</v>
      </c>
      <c r="I95" t="s">
        <v>4024</v>
      </c>
      <c r="J95" t="s">
        <v>4025</v>
      </c>
      <c r="K95" t="s">
        <v>4026</v>
      </c>
      <c r="L95">
        <v>17526301</v>
      </c>
      <c r="M95">
        <v>43951</v>
      </c>
      <c r="N95">
        <v>45102020</v>
      </c>
      <c r="O95" t="s">
        <v>2897</v>
      </c>
      <c r="Q95" t="s">
        <v>31</v>
      </c>
      <c r="R95" t="s">
        <v>23</v>
      </c>
      <c r="S95" t="s">
        <v>23</v>
      </c>
      <c r="W95" t="s">
        <v>24</v>
      </c>
      <c r="X95">
        <v>20.11</v>
      </c>
      <c r="Y95">
        <v>1</v>
      </c>
      <c r="Z95">
        <v>460728000</v>
      </c>
      <c r="AA95">
        <v>9265240080</v>
      </c>
      <c r="AB95">
        <v>1</v>
      </c>
      <c r="AC95">
        <v>1.0674720689394399</v>
      </c>
      <c r="AF95">
        <v>491814271.37832999</v>
      </c>
      <c r="AG95">
        <v>9890384997.4182205</v>
      </c>
      <c r="AH95">
        <v>1.25477568105416E-3</v>
      </c>
      <c r="AM95" s="17">
        <f t="shared" si="1"/>
        <v>1.25477568105416E-3</v>
      </c>
      <c r="AN95" s="16">
        <f>IF(ISNA(VLOOKUP(M95,'GICS Impact'!B:J,9,FALSE)),N95,VLOOKUP(M95,'GICS Impact'!B:J,9,FALSE))</f>
        <v>45102020</v>
      </c>
      <c r="AO95" s="16" t="b">
        <f>AN95&lt;&gt;N95</f>
        <v>0</v>
      </c>
      <c r="AP95" s="15" t="s">
        <v>2706</v>
      </c>
      <c r="AQ95" s="18">
        <f>VLOOKUP(M95,'[1]Technology FINAL'!$C:$AP,40,FALSE)</f>
        <v>1.3062230613529961E-3</v>
      </c>
      <c r="AR95" s="20">
        <f>ABS(AQ95-AM95)</f>
        <v>5.144738029883608E-5</v>
      </c>
    </row>
    <row r="96" spans="1:44" x14ac:dyDescent="0.3">
      <c r="A96" t="s">
        <v>2832</v>
      </c>
      <c r="B96" t="s">
        <v>2833</v>
      </c>
      <c r="C96" t="s">
        <v>2834</v>
      </c>
      <c r="D96">
        <v>20180705</v>
      </c>
      <c r="E96" t="s">
        <v>447</v>
      </c>
      <c r="F96" t="s">
        <v>448</v>
      </c>
      <c r="G96" t="s">
        <v>449</v>
      </c>
      <c r="H96">
        <v>683715106</v>
      </c>
      <c r="I96" t="s">
        <v>450</v>
      </c>
      <c r="J96">
        <v>2655657</v>
      </c>
      <c r="K96" t="s">
        <v>451</v>
      </c>
      <c r="L96">
        <v>6187001</v>
      </c>
      <c r="M96">
        <v>25830</v>
      </c>
      <c r="N96">
        <v>45103010</v>
      </c>
      <c r="O96" t="s">
        <v>2725</v>
      </c>
      <c r="Q96" t="s">
        <v>21</v>
      </c>
      <c r="R96" t="s">
        <v>127</v>
      </c>
      <c r="S96" t="s">
        <v>23</v>
      </c>
      <c r="W96" t="s">
        <v>24</v>
      </c>
      <c r="X96">
        <v>35.590000000000003</v>
      </c>
      <c r="Y96">
        <v>1</v>
      </c>
      <c r="Z96">
        <v>267469000</v>
      </c>
      <c r="AA96">
        <v>9519221710</v>
      </c>
      <c r="AB96">
        <v>1</v>
      </c>
      <c r="AC96">
        <v>1.0674720689394399</v>
      </c>
      <c r="AF96">
        <v>285515686.807163</v>
      </c>
      <c r="AG96">
        <v>10161503293.4669</v>
      </c>
      <c r="AH96">
        <v>1.2891719805571201E-3</v>
      </c>
      <c r="AM96" s="17">
        <f t="shared" si="1"/>
        <v>1.2891719805571201E-3</v>
      </c>
      <c r="AN96" s="16">
        <f>IF(ISNA(VLOOKUP(M96,'GICS Impact'!B:J,9,FALSE)),N96,VLOOKUP(M96,'GICS Impact'!B:J,9,FALSE))</f>
        <v>45103010</v>
      </c>
      <c r="AO96" s="16" t="b">
        <f>AN96&lt;&gt;N96</f>
        <v>0</v>
      </c>
      <c r="AP96" s="15" t="s">
        <v>2706</v>
      </c>
      <c r="AQ96" s="18">
        <f>VLOOKUP(M96,'[1]Technology FINAL'!$C:$AP,40,FALSE)</f>
        <v>1.2921906012668084E-3</v>
      </c>
      <c r="AR96" s="20">
        <f>ABS(AQ96-AM96)</f>
        <v>3.0186207096883234E-6</v>
      </c>
    </row>
    <row r="97" spans="1:44" x14ac:dyDescent="0.3">
      <c r="A97" t="s">
        <v>2832</v>
      </c>
      <c r="B97" t="s">
        <v>2833</v>
      </c>
      <c r="C97" t="s">
        <v>2834</v>
      </c>
      <c r="D97">
        <v>20180705</v>
      </c>
      <c r="E97" t="s">
        <v>495</v>
      </c>
      <c r="F97" t="s">
        <v>3343</v>
      </c>
      <c r="G97" t="s">
        <v>3344</v>
      </c>
      <c r="H97">
        <v>400110102</v>
      </c>
      <c r="I97" t="s">
        <v>3345</v>
      </c>
      <c r="J97" t="s">
        <v>3346</v>
      </c>
      <c r="K97" t="s">
        <v>496</v>
      </c>
      <c r="L97">
        <v>1990601</v>
      </c>
      <c r="M97">
        <v>351346</v>
      </c>
      <c r="N97">
        <v>45101010</v>
      </c>
      <c r="O97" t="s">
        <v>2738</v>
      </c>
      <c r="Q97" t="s">
        <v>31</v>
      </c>
      <c r="R97" t="s">
        <v>23</v>
      </c>
      <c r="S97" t="s">
        <v>23</v>
      </c>
      <c r="W97" t="s">
        <v>24</v>
      </c>
      <c r="X97">
        <v>105.33</v>
      </c>
      <c r="Y97">
        <v>1</v>
      </c>
      <c r="Z97">
        <v>90227000</v>
      </c>
      <c r="AA97">
        <v>9503609910</v>
      </c>
      <c r="AB97">
        <v>1</v>
      </c>
      <c r="AC97">
        <v>1.0674720689394399</v>
      </c>
      <c r="AF97">
        <v>96314802.364198804</v>
      </c>
      <c r="AG97">
        <v>10144838133.021</v>
      </c>
      <c r="AH97">
        <v>1.28705770107722E-3</v>
      </c>
      <c r="AM97" s="17">
        <f t="shared" si="1"/>
        <v>1.28705770107722E-3</v>
      </c>
      <c r="AN97" s="16">
        <f>IF(ISNA(VLOOKUP(M97,'GICS Impact'!B:J,9,FALSE)),N97,VLOOKUP(M97,'GICS Impact'!B:J,9,FALSE))</f>
        <v>25502020</v>
      </c>
      <c r="AO97" s="16" t="b">
        <f>AN97&lt;&gt;N97</f>
        <v>1</v>
      </c>
      <c r="AP97" s="15" t="s">
        <v>2706</v>
      </c>
      <c r="AQ97" s="18">
        <f>VLOOKUP(M97,'[1]Technology FINAL'!$C:$AP,40,FALSE)</f>
        <v>1.2914589362017855E-3</v>
      </c>
      <c r="AR97" s="20">
        <f>ABS(AQ97-AM97)</f>
        <v>4.4012351245654481E-6</v>
      </c>
    </row>
    <row r="98" spans="1:44" x14ac:dyDescent="0.3">
      <c r="A98" t="s">
        <v>2832</v>
      </c>
      <c r="B98" t="s">
        <v>2833</v>
      </c>
      <c r="C98" t="s">
        <v>2834</v>
      </c>
      <c r="D98">
        <v>20180705</v>
      </c>
      <c r="E98" t="s">
        <v>3376</v>
      </c>
      <c r="F98" t="s">
        <v>3377</v>
      </c>
      <c r="G98" t="s">
        <v>3378</v>
      </c>
      <c r="H98" t="s">
        <v>3379</v>
      </c>
      <c r="I98" t="s">
        <v>3380</v>
      </c>
      <c r="J98">
        <v>2698782</v>
      </c>
      <c r="K98" t="s">
        <v>3381</v>
      </c>
      <c r="L98">
        <v>17595501</v>
      </c>
      <c r="M98">
        <v>46664</v>
      </c>
      <c r="N98">
        <v>45203020</v>
      </c>
      <c r="O98" t="s">
        <v>3098</v>
      </c>
      <c r="Q98" t="s">
        <v>21</v>
      </c>
      <c r="R98" t="s">
        <v>23</v>
      </c>
      <c r="S98" t="s">
        <v>23</v>
      </c>
      <c r="W98" t="s">
        <v>24</v>
      </c>
      <c r="X98">
        <v>218.5</v>
      </c>
      <c r="Y98">
        <v>1</v>
      </c>
      <c r="Z98">
        <v>53694000</v>
      </c>
      <c r="AA98">
        <v>11732139000</v>
      </c>
      <c r="AB98">
        <v>0.7</v>
      </c>
      <c r="AC98">
        <v>1.0674720689394399</v>
      </c>
      <c r="AF98">
        <v>40121791.688744001</v>
      </c>
      <c r="AG98">
        <v>8766611483.9905605</v>
      </c>
      <c r="AH98">
        <v>1.1122045196656099E-3</v>
      </c>
      <c r="AM98" s="17">
        <f t="shared" si="1"/>
        <v>1.1122045196656099E-3</v>
      </c>
      <c r="AN98" s="16">
        <f>IF(ISNA(VLOOKUP(M98,'GICS Impact'!B:J,9,FALSE)),N98,VLOOKUP(M98,'GICS Impact'!B:J,9,FALSE))</f>
        <v>45203020</v>
      </c>
      <c r="AO98" s="16" t="b">
        <f>AN98&lt;&gt;N98</f>
        <v>0</v>
      </c>
      <c r="AP98" s="15" t="s">
        <v>2706</v>
      </c>
      <c r="AQ98" s="18">
        <f>VLOOKUP(M98,'[1]Technology FINAL'!$C:$AP,40,FALSE)</f>
        <v>1.2742141806206121E-3</v>
      </c>
      <c r="AR98" s="20">
        <f>ABS(AQ98-AM98)</f>
        <v>1.6200966095500217E-4</v>
      </c>
    </row>
    <row r="99" spans="1:44" x14ac:dyDescent="0.3">
      <c r="A99" t="s">
        <v>2832</v>
      </c>
      <c r="B99" t="s">
        <v>2833</v>
      </c>
      <c r="C99" t="s">
        <v>2834</v>
      </c>
      <c r="D99">
        <v>20180705</v>
      </c>
      <c r="E99" t="s">
        <v>3278</v>
      </c>
      <c r="F99" t="s">
        <v>3279</v>
      </c>
      <c r="G99" t="s">
        <v>3280</v>
      </c>
      <c r="H99" t="s">
        <v>3281</v>
      </c>
      <c r="I99" t="s">
        <v>3282</v>
      </c>
      <c r="J99" t="s">
        <v>3283</v>
      </c>
      <c r="K99" t="s">
        <v>3284</v>
      </c>
      <c r="L99">
        <v>2515702</v>
      </c>
      <c r="M99">
        <v>576922</v>
      </c>
      <c r="N99">
        <v>45102020</v>
      </c>
      <c r="O99" t="s">
        <v>2897</v>
      </c>
      <c r="Q99" t="s">
        <v>31</v>
      </c>
      <c r="R99" t="s">
        <v>23</v>
      </c>
      <c r="S99" t="s">
        <v>23</v>
      </c>
      <c r="W99" t="s">
        <v>24</v>
      </c>
      <c r="X99">
        <v>21.28</v>
      </c>
      <c r="Y99">
        <v>1</v>
      </c>
      <c r="Z99">
        <v>485171000</v>
      </c>
      <c r="AA99">
        <v>10324438880</v>
      </c>
      <c r="AB99">
        <v>0.92</v>
      </c>
      <c r="AC99">
        <v>1.0674720689394399</v>
      </c>
      <c r="AF99">
        <v>476473971.86666298</v>
      </c>
      <c r="AG99">
        <v>10139366121.322599</v>
      </c>
      <c r="AH99">
        <v>1.28636347661503E-3</v>
      </c>
      <c r="AM99" s="17">
        <f t="shared" si="1"/>
        <v>1.28636347661503E-3</v>
      </c>
      <c r="AN99" s="16">
        <f>IF(ISNA(VLOOKUP(M99,'GICS Impact'!B:J,9,FALSE)),N99,VLOOKUP(M99,'GICS Impact'!B:J,9,FALSE))</f>
        <v>45102020</v>
      </c>
      <c r="AO99" s="16" t="b">
        <f>AN99&lt;&gt;N99</f>
        <v>0</v>
      </c>
      <c r="AP99" s="15" t="s">
        <v>2706</v>
      </c>
      <c r="AQ99" s="18">
        <f>VLOOKUP(M99,'[1]Technology FINAL'!$C:$AP,40,FALSE)</f>
        <v>1.2173701611589026E-3</v>
      </c>
      <c r="AR99" s="20">
        <f>ABS(AQ99-AM99)</f>
        <v>6.8993315456127415E-5</v>
      </c>
    </row>
    <row r="100" spans="1:44" x14ac:dyDescent="0.3">
      <c r="A100" t="s">
        <v>2832</v>
      </c>
      <c r="B100" t="s">
        <v>2833</v>
      </c>
      <c r="C100" t="s">
        <v>2834</v>
      </c>
      <c r="D100">
        <v>20180705</v>
      </c>
      <c r="E100" t="s">
        <v>231</v>
      </c>
      <c r="F100" t="s">
        <v>232</v>
      </c>
      <c r="G100" t="s">
        <v>233</v>
      </c>
      <c r="H100" s="19">
        <v>3.4959000000000003E+113</v>
      </c>
      <c r="I100" t="s">
        <v>234</v>
      </c>
      <c r="J100" t="s">
        <v>235</v>
      </c>
      <c r="K100" t="s">
        <v>236</v>
      </c>
      <c r="L100">
        <v>18337701</v>
      </c>
      <c r="M100">
        <v>210994</v>
      </c>
      <c r="N100">
        <v>45103020</v>
      </c>
      <c r="O100" t="s">
        <v>2725</v>
      </c>
      <c r="Q100" t="s">
        <v>21</v>
      </c>
      <c r="R100" t="s">
        <v>23</v>
      </c>
      <c r="S100" t="s">
        <v>23</v>
      </c>
      <c r="W100" t="s">
        <v>24</v>
      </c>
      <c r="X100">
        <v>63.59</v>
      </c>
      <c r="Y100">
        <v>1</v>
      </c>
      <c r="Z100">
        <v>168097000</v>
      </c>
      <c r="AA100">
        <v>10689288230</v>
      </c>
      <c r="AB100">
        <v>0.86</v>
      </c>
      <c r="AC100">
        <v>1.0674720689394399</v>
      </c>
      <c r="AF100">
        <v>154317413.04036099</v>
      </c>
      <c r="AG100">
        <v>9813044295.2365608</v>
      </c>
      <c r="AH100">
        <v>1.24496360272975E-3</v>
      </c>
      <c r="AM100" s="17">
        <f t="shared" si="1"/>
        <v>1.24496360272975E-3</v>
      </c>
      <c r="AN100" s="16">
        <f>IF(ISNA(VLOOKUP(M100,'GICS Impact'!B:J,9,FALSE)),N100,VLOOKUP(M100,'GICS Impact'!B:J,9,FALSE))</f>
        <v>45103020</v>
      </c>
      <c r="AO100" s="16" t="b">
        <f>AN100&lt;&gt;N100</f>
        <v>0</v>
      </c>
      <c r="AP100" s="15" t="s">
        <v>2706</v>
      </c>
      <c r="AQ100" s="18">
        <f>VLOOKUP(M100,'[1]Technology FINAL'!$C:$AP,40,FALSE)</f>
        <v>1.2129997933503979E-3</v>
      </c>
      <c r="AR100" s="20">
        <f>ABS(AQ100-AM100)</f>
        <v>3.1963809379352039E-5</v>
      </c>
    </row>
    <row r="101" spans="1:44" x14ac:dyDescent="0.3">
      <c r="A101" t="s">
        <v>2832</v>
      </c>
      <c r="B101" t="s">
        <v>2833</v>
      </c>
      <c r="C101" t="s">
        <v>2834</v>
      </c>
      <c r="D101">
        <v>20180705</v>
      </c>
      <c r="E101" t="s">
        <v>3907</v>
      </c>
      <c r="F101" t="s">
        <v>3908</v>
      </c>
      <c r="G101" t="s">
        <v>3909</v>
      </c>
      <c r="H101">
        <v>896239100</v>
      </c>
      <c r="I101" t="s">
        <v>3910</v>
      </c>
      <c r="J101">
        <v>2903958</v>
      </c>
      <c r="K101" t="s">
        <v>3911</v>
      </c>
      <c r="L101">
        <v>2281501</v>
      </c>
      <c r="M101">
        <v>5629</v>
      </c>
      <c r="N101">
        <v>45203010</v>
      </c>
      <c r="O101" t="s">
        <v>3098</v>
      </c>
      <c r="Q101" t="s">
        <v>21</v>
      </c>
      <c r="R101" t="s">
        <v>23</v>
      </c>
      <c r="S101" t="s">
        <v>23</v>
      </c>
      <c r="W101" t="s">
        <v>24</v>
      </c>
      <c r="X101">
        <v>32.409999999999997</v>
      </c>
      <c r="Y101">
        <v>1</v>
      </c>
      <c r="Z101">
        <v>249220000</v>
      </c>
      <c r="AA101">
        <v>8077220200</v>
      </c>
      <c r="AB101">
        <v>1</v>
      </c>
      <c r="AC101">
        <v>1.0674720689394399</v>
      </c>
      <c r="AF101">
        <v>266035389.02108699</v>
      </c>
      <c r="AG101">
        <v>8622206958.1734295</v>
      </c>
      <c r="AH101">
        <v>1.0938841724519499E-3</v>
      </c>
      <c r="AM101" s="17">
        <f t="shared" si="1"/>
        <v>1.0938841724519499E-3</v>
      </c>
      <c r="AN101" s="16">
        <f>IF(ISNA(VLOOKUP(M101,'GICS Impact'!B:J,9,FALSE)),N101,VLOOKUP(M101,'GICS Impact'!B:J,9,FALSE))</f>
        <v>45203010</v>
      </c>
      <c r="AO101" s="16" t="b">
        <f>AN101&lt;&gt;N101</f>
        <v>0</v>
      </c>
      <c r="AP101" s="15" t="s">
        <v>2706</v>
      </c>
      <c r="AQ101" s="18">
        <f>VLOOKUP(M101,'[1]Technology FINAL'!$C:$AP,40,FALSE)</f>
        <v>1.1914455137273935E-3</v>
      </c>
      <c r="AR101" s="20">
        <f>ABS(AQ101-AM101)</f>
        <v>9.7561341275443584E-5</v>
      </c>
    </row>
    <row r="102" spans="1:44" x14ac:dyDescent="0.3">
      <c r="A102" t="s">
        <v>2832</v>
      </c>
      <c r="B102" t="s">
        <v>2833</v>
      </c>
      <c r="C102" t="s">
        <v>2834</v>
      </c>
      <c r="D102">
        <v>20180705</v>
      </c>
      <c r="E102" t="s">
        <v>3468</v>
      </c>
      <c r="F102" t="s">
        <v>3469</v>
      </c>
      <c r="G102" t="s">
        <v>3470</v>
      </c>
      <c r="H102">
        <v>525327102</v>
      </c>
      <c r="I102" t="s">
        <v>3471</v>
      </c>
      <c r="J102" t="s">
        <v>3472</v>
      </c>
      <c r="K102" t="s">
        <v>3473</v>
      </c>
      <c r="L102">
        <v>16512301</v>
      </c>
      <c r="M102">
        <v>44198</v>
      </c>
      <c r="N102">
        <v>45102010</v>
      </c>
      <c r="O102" t="s">
        <v>2816</v>
      </c>
      <c r="Q102" t="s">
        <v>31</v>
      </c>
      <c r="R102" t="s">
        <v>23</v>
      </c>
      <c r="S102" t="s">
        <v>23</v>
      </c>
      <c r="W102" t="s">
        <v>24</v>
      </c>
      <c r="X102">
        <v>59.22</v>
      </c>
      <c r="Y102">
        <v>1</v>
      </c>
      <c r="Z102">
        <v>151785000</v>
      </c>
      <c r="AA102">
        <v>8988707700</v>
      </c>
      <c r="AB102">
        <v>0.94</v>
      </c>
      <c r="AC102">
        <v>1.0674720689394399</v>
      </c>
      <c r="AF102">
        <v>152304673.10493401</v>
      </c>
      <c r="AG102">
        <v>9019482741.2742195</v>
      </c>
      <c r="AH102">
        <v>1.1442858495794501E-3</v>
      </c>
      <c r="AM102" s="17">
        <f t="shared" si="1"/>
        <v>1.1442858495794501E-3</v>
      </c>
      <c r="AN102" s="16">
        <f>IF(ISNA(VLOOKUP(M102,'GICS Impact'!B:J,9,FALSE)),N102,VLOOKUP(M102,'GICS Impact'!B:J,9,FALSE))</f>
        <v>45102010</v>
      </c>
      <c r="AO102" s="16" t="b">
        <f>AN102&lt;&gt;N102</f>
        <v>0</v>
      </c>
      <c r="AP102" s="15" t="s">
        <v>2706</v>
      </c>
      <c r="AQ102" s="18">
        <f>VLOOKUP(M102,'[1]Technology FINAL'!$C:$AP,40,FALSE)</f>
        <v>1.1882243024492474E-3</v>
      </c>
      <c r="AR102" s="20">
        <f>ABS(AQ102-AM102)</f>
        <v>4.3938452869797312E-5</v>
      </c>
    </row>
    <row r="103" spans="1:44" x14ac:dyDescent="0.3">
      <c r="A103" t="s">
        <v>2832</v>
      </c>
      <c r="B103" t="s">
        <v>2833</v>
      </c>
      <c r="C103" t="s">
        <v>2834</v>
      </c>
      <c r="D103">
        <v>20180705</v>
      </c>
      <c r="E103" t="s">
        <v>4056</v>
      </c>
      <c r="F103" t="s">
        <v>4057</v>
      </c>
      <c r="G103" t="s">
        <v>4058</v>
      </c>
      <c r="H103">
        <v>989207105</v>
      </c>
      <c r="I103" t="s">
        <v>4059</v>
      </c>
      <c r="J103">
        <v>2989356</v>
      </c>
      <c r="K103" t="s">
        <v>4060</v>
      </c>
      <c r="L103">
        <v>2440501</v>
      </c>
      <c r="M103">
        <v>8855</v>
      </c>
      <c r="N103">
        <v>45203010</v>
      </c>
      <c r="O103" t="s">
        <v>3098</v>
      </c>
      <c r="Q103" t="s">
        <v>21</v>
      </c>
      <c r="R103" t="s">
        <v>23</v>
      </c>
      <c r="S103" t="s">
        <v>23</v>
      </c>
      <c r="W103" t="s">
        <v>24</v>
      </c>
      <c r="X103">
        <v>148.32</v>
      </c>
      <c r="Y103">
        <v>1</v>
      </c>
      <c r="Z103">
        <v>53398000</v>
      </c>
      <c r="AA103">
        <v>7919991360</v>
      </c>
      <c r="AB103">
        <v>1</v>
      </c>
      <c r="AC103">
        <v>1.0674720689394399</v>
      </c>
      <c r="AF103">
        <v>57000873.537228197</v>
      </c>
      <c r="AG103">
        <v>8454369563.0416803</v>
      </c>
      <c r="AH103">
        <v>1.0725909384840301E-3</v>
      </c>
      <c r="AM103" s="17">
        <f t="shared" si="1"/>
        <v>1.0725909384840301E-3</v>
      </c>
      <c r="AN103" s="16">
        <f>IF(ISNA(VLOOKUP(M103,'GICS Impact'!B:J,9,FALSE)),N103,VLOOKUP(M103,'GICS Impact'!B:J,9,FALSE))</f>
        <v>45203010</v>
      </c>
      <c r="AO103" s="16" t="b">
        <f>AN103&lt;&gt;N103</f>
        <v>0</v>
      </c>
      <c r="AP103" s="15" t="s">
        <v>2706</v>
      </c>
      <c r="AQ103" s="18">
        <f>VLOOKUP(M103,'[1]Technology FINAL'!$C:$AP,40,FALSE)</f>
        <v>1.1523284988113332E-3</v>
      </c>
      <c r="AR103" s="20">
        <f>ABS(AQ103-AM103)</f>
        <v>7.9737560327303083E-5</v>
      </c>
    </row>
    <row r="104" spans="1:44" x14ac:dyDescent="0.3">
      <c r="A104" t="s">
        <v>2832</v>
      </c>
      <c r="B104" t="s">
        <v>2833</v>
      </c>
      <c r="C104" t="s">
        <v>2834</v>
      </c>
      <c r="D104">
        <v>20180705</v>
      </c>
      <c r="E104" t="s">
        <v>347</v>
      </c>
      <c r="F104" t="s">
        <v>348</v>
      </c>
      <c r="G104" t="s">
        <v>349</v>
      </c>
      <c r="H104">
        <v>902252105</v>
      </c>
      <c r="I104" t="s">
        <v>350</v>
      </c>
      <c r="J104">
        <v>2909644</v>
      </c>
      <c r="K104" t="s">
        <v>351</v>
      </c>
      <c r="L104">
        <v>1078901</v>
      </c>
      <c r="M104">
        <v>4766</v>
      </c>
      <c r="N104">
        <v>45103010</v>
      </c>
      <c r="O104" t="s">
        <v>2725</v>
      </c>
      <c r="Q104" t="s">
        <v>31</v>
      </c>
      <c r="R104" t="s">
        <v>23</v>
      </c>
      <c r="S104" t="s">
        <v>23</v>
      </c>
      <c r="W104" t="s">
        <v>24</v>
      </c>
      <c r="X104">
        <v>225.76</v>
      </c>
      <c r="Y104">
        <v>1</v>
      </c>
      <c r="Z104">
        <v>38287000</v>
      </c>
      <c r="AA104">
        <v>8643673120</v>
      </c>
      <c r="AB104">
        <v>0.93</v>
      </c>
      <c r="AC104">
        <v>1.0674720689394399</v>
      </c>
      <c r="AF104">
        <v>38009381.8862404</v>
      </c>
      <c r="AG104">
        <v>8580998054.63764</v>
      </c>
      <c r="AH104">
        <v>1.0886560716234E-3</v>
      </c>
      <c r="AM104" s="17">
        <f t="shared" si="1"/>
        <v>1.0886560716234E-3</v>
      </c>
      <c r="AN104" s="16">
        <f>IF(ISNA(VLOOKUP(M104,'GICS Impact'!B:J,9,FALSE)),N104,VLOOKUP(M104,'GICS Impact'!B:J,9,FALSE))</f>
        <v>45103010</v>
      </c>
      <c r="AO104" s="16" t="b">
        <f>AN104&lt;&gt;N104</f>
        <v>0</v>
      </c>
      <c r="AP104" s="15" t="s">
        <v>2706</v>
      </c>
      <c r="AQ104" s="18">
        <f>VLOOKUP(M104,'[1]Technology FINAL'!$C:$AP,40,FALSE)</f>
        <v>1.1079741971804632E-3</v>
      </c>
      <c r="AR104" s="20">
        <f>ABS(AQ104-AM104)</f>
        <v>1.9318125557063167E-5</v>
      </c>
    </row>
    <row r="105" spans="1:44" x14ac:dyDescent="0.3">
      <c r="A105" t="s">
        <v>2832</v>
      </c>
      <c r="B105" t="s">
        <v>2833</v>
      </c>
      <c r="C105" t="s">
        <v>2834</v>
      </c>
      <c r="D105">
        <v>20180705</v>
      </c>
      <c r="E105" t="s">
        <v>3093</v>
      </c>
      <c r="F105" t="s">
        <v>3094</v>
      </c>
      <c r="G105" t="s">
        <v>3095</v>
      </c>
      <c r="H105">
        <v>192422103</v>
      </c>
      <c r="I105" t="s">
        <v>3096</v>
      </c>
      <c r="J105">
        <v>2208288</v>
      </c>
      <c r="K105" t="s">
        <v>3097</v>
      </c>
      <c r="L105">
        <v>1618801</v>
      </c>
      <c r="M105">
        <v>3853</v>
      </c>
      <c r="N105">
        <v>45203010</v>
      </c>
      <c r="O105" t="s">
        <v>3098</v>
      </c>
      <c r="Q105" t="s">
        <v>21</v>
      </c>
      <c r="R105" t="s">
        <v>23</v>
      </c>
      <c r="S105" t="s">
        <v>23</v>
      </c>
      <c r="W105" t="s">
        <v>24</v>
      </c>
      <c r="X105">
        <v>44.5</v>
      </c>
      <c r="Y105">
        <v>1</v>
      </c>
      <c r="Z105">
        <v>172948000</v>
      </c>
      <c r="AA105">
        <v>7696186000</v>
      </c>
      <c r="AB105">
        <v>1</v>
      </c>
      <c r="AC105">
        <v>1.0674720689394399</v>
      </c>
      <c r="AF105">
        <v>184617159.37893799</v>
      </c>
      <c r="AG105">
        <v>8215463592.3627501</v>
      </c>
      <c r="AH105">
        <v>1.04228135982306E-3</v>
      </c>
      <c r="AM105" s="17">
        <f t="shared" si="1"/>
        <v>1.04228135982306E-3</v>
      </c>
      <c r="AN105" s="16">
        <f>IF(ISNA(VLOOKUP(M105,'GICS Impact'!B:J,9,FALSE)),N105,VLOOKUP(M105,'GICS Impact'!B:J,9,FALSE))</f>
        <v>45203010</v>
      </c>
      <c r="AO105" s="16" t="b">
        <f>AN105&lt;&gt;N105</f>
        <v>0</v>
      </c>
      <c r="AP105" s="15" t="s">
        <v>2706</v>
      </c>
      <c r="AQ105" s="18">
        <f>VLOOKUP(M105,'[1]Technology FINAL'!$C:$AP,40,FALSE)</f>
        <v>1.1031240586617524E-3</v>
      </c>
      <c r="AR105" s="20">
        <f>ABS(AQ105-AM105)</f>
        <v>6.0842698838692397E-5</v>
      </c>
    </row>
    <row r="106" spans="1:44" x14ac:dyDescent="0.3">
      <c r="A106" t="s">
        <v>2832</v>
      </c>
      <c r="B106" t="s">
        <v>2833</v>
      </c>
      <c r="C106" t="s">
        <v>2834</v>
      </c>
      <c r="D106">
        <v>20180705</v>
      </c>
      <c r="E106" t="s">
        <v>95</v>
      </c>
      <c r="F106" t="s">
        <v>96</v>
      </c>
      <c r="G106" t="s">
        <v>97</v>
      </c>
      <c r="H106" s="19">
        <v>1.2508E+105</v>
      </c>
      <c r="I106" t="s">
        <v>98</v>
      </c>
      <c r="J106" t="s">
        <v>99</v>
      </c>
      <c r="K106" t="s">
        <v>100</v>
      </c>
      <c r="L106">
        <v>2176101</v>
      </c>
      <c r="M106">
        <v>351382</v>
      </c>
      <c r="N106">
        <v>45103010</v>
      </c>
      <c r="O106" t="s">
        <v>2725</v>
      </c>
      <c r="Q106" t="s">
        <v>21</v>
      </c>
      <c r="R106" t="s">
        <v>23</v>
      </c>
      <c r="S106" t="s">
        <v>23</v>
      </c>
      <c r="W106" t="s">
        <v>24</v>
      </c>
      <c r="X106">
        <v>65.22</v>
      </c>
      <c r="Y106">
        <v>1</v>
      </c>
      <c r="Z106">
        <v>131607000</v>
      </c>
      <c r="AA106">
        <v>8583408540</v>
      </c>
      <c r="AB106">
        <v>0.94</v>
      </c>
      <c r="AC106">
        <v>1.0674720689394399</v>
      </c>
      <c r="AF106">
        <v>132057588.782298</v>
      </c>
      <c r="AG106">
        <v>8612795940.3814793</v>
      </c>
      <c r="AH106">
        <v>1.0926902132418299E-3</v>
      </c>
      <c r="AM106" s="17">
        <f t="shared" si="1"/>
        <v>1.0926902132418299E-3</v>
      </c>
      <c r="AN106" s="16">
        <f>IF(ISNA(VLOOKUP(M106,'GICS Impact'!B:J,9,FALSE)),N106,VLOOKUP(M106,'GICS Impact'!B:J,9,FALSE))</f>
        <v>45103010</v>
      </c>
      <c r="AO106" s="16" t="b">
        <f>AN106&lt;&gt;J106</f>
        <v>1</v>
      </c>
      <c r="AP106" s="15" t="s">
        <v>2706</v>
      </c>
      <c r="AQ106" s="18">
        <f>VLOOKUP(M106,'[1]Technology FINAL'!$C:$AP,40,FALSE)</f>
        <v>1.0913642927716152E-3</v>
      </c>
      <c r="AR106" s="20">
        <f>ABS(AQ106-AM106)</f>
        <v>1.3259204702147434E-6</v>
      </c>
    </row>
    <row r="107" spans="1:44" x14ac:dyDescent="0.3">
      <c r="A107" t="s">
        <v>2832</v>
      </c>
      <c r="B107" t="s">
        <v>2833</v>
      </c>
      <c r="C107" t="s">
        <v>2834</v>
      </c>
      <c r="D107">
        <v>20180705</v>
      </c>
      <c r="E107" t="s">
        <v>459</v>
      </c>
      <c r="F107" t="s">
        <v>460</v>
      </c>
      <c r="G107" t="s">
        <v>461</v>
      </c>
      <c r="H107" t="s">
        <v>462</v>
      </c>
      <c r="I107" t="s">
        <v>463</v>
      </c>
      <c r="J107">
        <v>2249964</v>
      </c>
      <c r="K107" t="s">
        <v>464</v>
      </c>
      <c r="L107">
        <v>11106401</v>
      </c>
      <c r="M107">
        <v>26487</v>
      </c>
      <c r="N107">
        <v>45103010</v>
      </c>
      <c r="O107" t="s">
        <v>2725</v>
      </c>
      <c r="Q107" t="s">
        <v>21</v>
      </c>
      <c r="R107" t="s">
        <v>23</v>
      </c>
      <c r="S107" t="s">
        <v>23</v>
      </c>
      <c r="W107" t="s">
        <v>24</v>
      </c>
      <c r="X107">
        <v>259.08</v>
      </c>
      <c r="Y107">
        <v>1</v>
      </c>
      <c r="Z107">
        <v>30614000</v>
      </c>
      <c r="AA107">
        <v>7931475120</v>
      </c>
      <c r="AB107">
        <v>0.95</v>
      </c>
      <c r="AC107">
        <v>1.0674720689394399</v>
      </c>
      <c r="AF107">
        <v>31045610.4225864</v>
      </c>
      <c r="AG107">
        <v>8043296748.28368</v>
      </c>
      <c r="AH107">
        <v>1.0204388563117501E-3</v>
      </c>
      <c r="AM107" s="17">
        <f t="shared" si="1"/>
        <v>1.0204388563117501E-3</v>
      </c>
      <c r="AN107" s="16">
        <f>IF(ISNA(VLOOKUP(M107,'GICS Impact'!B:J,9,FALSE)),N107,VLOOKUP(M107,'GICS Impact'!B:J,9,FALSE))</f>
        <v>45103010</v>
      </c>
      <c r="AO107" s="16" t="b">
        <f>AN107&lt;&gt;N107</f>
        <v>0</v>
      </c>
      <c r="AP107" s="15" t="s">
        <v>2706</v>
      </c>
      <c r="AQ107" s="18">
        <f>VLOOKUP(M107,'[1]Technology FINAL'!$C:$AP,40,FALSE)</f>
        <v>1.0414394018953229E-3</v>
      </c>
      <c r="AR107" s="20">
        <f>ABS(AQ107-AM107)</f>
        <v>2.1000545583572863E-5</v>
      </c>
    </row>
    <row r="108" spans="1:44" x14ac:dyDescent="0.3">
      <c r="A108" t="s">
        <v>2832</v>
      </c>
      <c r="B108" t="s">
        <v>2833</v>
      </c>
      <c r="C108" t="s">
        <v>2834</v>
      </c>
      <c r="D108">
        <v>20180705</v>
      </c>
      <c r="E108" t="s">
        <v>3249</v>
      </c>
      <c r="F108" t="s">
        <v>3250</v>
      </c>
      <c r="G108" t="s">
        <v>3251</v>
      </c>
      <c r="H108">
        <v>302445101</v>
      </c>
      <c r="I108" t="s">
        <v>3252</v>
      </c>
      <c r="J108">
        <v>2344717</v>
      </c>
      <c r="K108" t="s">
        <v>3253</v>
      </c>
      <c r="L108">
        <v>2847701</v>
      </c>
      <c r="M108">
        <v>20131</v>
      </c>
      <c r="N108">
        <v>45203010</v>
      </c>
      <c r="O108" t="s">
        <v>3098</v>
      </c>
      <c r="Q108" t="s">
        <v>21</v>
      </c>
      <c r="R108" t="s">
        <v>23</v>
      </c>
      <c r="S108" t="s">
        <v>23</v>
      </c>
      <c r="W108" t="s">
        <v>24</v>
      </c>
      <c r="X108">
        <v>51.6</v>
      </c>
      <c r="Y108">
        <v>1</v>
      </c>
      <c r="Z108">
        <v>137214000</v>
      </c>
      <c r="AA108">
        <v>7080242400</v>
      </c>
      <c r="AB108">
        <v>1</v>
      </c>
      <c r="AC108">
        <v>1.0674720689394399</v>
      </c>
      <c r="AF108">
        <v>146472112.46745601</v>
      </c>
      <c r="AG108">
        <v>7557961003.3207397</v>
      </c>
      <c r="AH108">
        <v>9.5886516731129995E-4</v>
      </c>
      <c r="AM108" s="17">
        <f t="shared" si="1"/>
        <v>9.5886516731129995E-4</v>
      </c>
      <c r="AN108" s="16">
        <f>IF(ISNA(VLOOKUP(M108,'GICS Impact'!B:J,9,FALSE)),N108,VLOOKUP(M108,'GICS Impact'!B:J,9,FALSE))</f>
        <v>45203010</v>
      </c>
      <c r="AO108" s="16" t="b">
        <f>AN108&lt;&gt;N108</f>
        <v>0</v>
      </c>
      <c r="AP108" s="15" t="s">
        <v>2706</v>
      </c>
      <c r="AQ108" s="18">
        <f>VLOOKUP(M108,'[1]Technology FINAL'!$C:$AP,40,FALSE)</f>
        <v>1.0317061824389518E-3</v>
      </c>
      <c r="AR108" s="20">
        <f>ABS(AQ108-AM108)</f>
        <v>7.2841015127651874E-5</v>
      </c>
    </row>
    <row r="109" spans="1:44" x14ac:dyDescent="0.3">
      <c r="A109" t="s">
        <v>2832</v>
      </c>
      <c r="B109" t="s">
        <v>2833</v>
      </c>
      <c r="C109" t="s">
        <v>2834</v>
      </c>
      <c r="D109">
        <v>20180705</v>
      </c>
      <c r="E109" t="s">
        <v>3997</v>
      </c>
      <c r="F109" t="s">
        <v>3998</v>
      </c>
      <c r="G109" t="s">
        <v>3999</v>
      </c>
      <c r="H109" t="s">
        <v>4000</v>
      </c>
      <c r="I109" t="s">
        <v>4001</v>
      </c>
      <c r="J109" t="s">
        <v>4002</v>
      </c>
      <c r="K109" t="s">
        <v>4003</v>
      </c>
      <c r="L109">
        <v>16238501</v>
      </c>
      <c r="M109">
        <v>41516</v>
      </c>
      <c r="N109">
        <v>45102020</v>
      </c>
      <c r="O109" t="s">
        <v>2897</v>
      </c>
      <c r="Q109" t="s">
        <v>31</v>
      </c>
      <c r="R109" t="s">
        <v>23</v>
      </c>
      <c r="S109" t="s">
        <v>23</v>
      </c>
      <c r="W109" t="s">
        <v>24</v>
      </c>
      <c r="X109">
        <v>191.11</v>
      </c>
      <c r="Y109">
        <v>1</v>
      </c>
      <c r="Z109">
        <v>43083000</v>
      </c>
      <c r="AA109">
        <v>8233592130</v>
      </c>
      <c r="AB109">
        <v>0.93</v>
      </c>
      <c r="AC109">
        <v>1.0674720689394399</v>
      </c>
      <c r="AF109">
        <v>42770606.205889598</v>
      </c>
      <c r="AG109">
        <v>8173890552.0075598</v>
      </c>
      <c r="AH109">
        <v>1.0370070615992001E-3</v>
      </c>
      <c r="AM109" s="17">
        <f t="shared" si="1"/>
        <v>1.0370070615992001E-3</v>
      </c>
      <c r="AN109" s="16">
        <f>IF(ISNA(VLOOKUP(M109,'GICS Impact'!B:J,9,FALSE)),N109,VLOOKUP(M109,'GICS Impact'!B:J,9,FALSE))</f>
        <v>45102020</v>
      </c>
      <c r="AO109" s="16" t="b">
        <f>AN109&lt;&gt;N109</f>
        <v>0</v>
      </c>
      <c r="AP109" s="15" t="s">
        <v>2706</v>
      </c>
      <c r="AQ109" s="18">
        <f>VLOOKUP(M109,'[1]Technology FINAL'!$C:$AP,40,FALSE)</f>
        <v>1.0194633832852087E-3</v>
      </c>
      <c r="AR109" s="20">
        <f>ABS(AQ109-AM109)</f>
        <v>1.754367831399142E-5</v>
      </c>
    </row>
    <row r="110" spans="1:44" x14ac:dyDescent="0.3">
      <c r="A110" t="s">
        <v>2832</v>
      </c>
      <c r="B110" t="s">
        <v>2833</v>
      </c>
      <c r="C110" t="s">
        <v>2834</v>
      </c>
      <c r="D110">
        <v>20180705</v>
      </c>
      <c r="E110" t="s">
        <v>3885</v>
      </c>
      <c r="F110" t="s">
        <v>3886</v>
      </c>
      <c r="G110" t="s">
        <v>3887</v>
      </c>
      <c r="H110">
        <v>880770102</v>
      </c>
      <c r="I110" t="s">
        <v>3888</v>
      </c>
      <c r="J110">
        <v>2884183</v>
      </c>
      <c r="K110" t="s">
        <v>3889</v>
      </c>
      <c r="L110">
        <v>1045301</v>
      </c>
      <c r="M110">
        <v>4598</v>
      </c>
      <c r="N110">
        <v>45301010</v>
      </c>
      <c r="O110" t="s">
        <v>2882</v>
      </c>
      <c r="Q110" t="s">
        <v>31</v>
      </c>
      <c r="R110" t="s">
        <v>23</v>
      </c>
      <c r="S110" t="s">
        <v>23</v>
      </c>
      <c r="W110" t="s">
        <v>24</v>
      </c>
      <c r="X110">
        <v>37.82</v>
      </c>
      <c r="Y110">
        <v>1</v>
      </c>
      <c r="Z110">
        <v>191316000</v>
      </c>
      <c r="AA110">
        <v>7235571120</v>
      </c>
      <c r="AB110">
        <v>1</v>
      </c>
      <c r="AC110">
        <v>1.0674720689394399</v>
      </c>
      <c r="AF110">
        <v>204224486.34121701</v>
      </c>
      <c r="AG110">
        <v>7723770073.42486</v>
      </c>
      <c r="AH110">
        <v>9.7990107126439806E-4</v>
      </c>
      <c r="AM110" s="17">
        <f t="shared" si="1"/>
        <v>9.7990107126439806E-4</v>
      </c>
      <c r="AN110" s="16">
        <f>IF(ISNA(VLOOKUP(M110,'GICS Impact'!B:J,9,FALSE)),N110,VLOOKUP(M110,'GICS Impact'!B:J,9,FALSE))</f>
        <v>45301010</v>
      </c>
      <c r="AO110" s="16" t="b">
        <f>AN110&lt;&gt;N110</f>
        <v>0</v>
      </c>
      <c r="AP110" s="15" t="s">
        <v>2706</v>
      </c>
      <c r="AQ110" s="18">
        <f>VLOOKUP(M110,'[1]Technology FINAL'!$C:$AP,40,FALSE)</f>
        <v>1.0130295923034111E-3</v>
      </c>
      <c r="AR110" s="20">
        <f>ABS(AQ110-AM110)</f>
        <v>3.312852103901304E-5</v>
      </c>
    </row>
    <row r="111" spans="1:44" x14ac:dyDescent="0.3">
      <c r="A111" t="s">
        <v>2832</v>
      </c>
      <c r="B111" t="s">
        <v>2833</v>
      </c>
      <c r="C111" t="s">
        <v>2834</v>
      </c>
      <c r="D111">
        <v>20180705</v>
      </c>
      <c r="E111" t="s">
        <v>2977</v>
      </c>
      <c r="F111" t="s">
        <v>2978</v>
      </c>
      <c r="G111" t="s">
        <v>2979</v>
      </c>
      <c r="H111" t="s">
        <v>2980</v>
      </c>
      <c r="I111" t="s">
        <v>2981</v>
      </c>
      <c r="J111" t="s">
        <v>2982</v>
      </c>
      <c r="K111" t="s">
        <v>2983</v>
      </c>
      <c r="L111">
        <v>18027202</v>
      </c>
      <c r="M111">
        <v>485812</v>
      </c>
      <c r="N111">
        <v>45102020</v>
      </c>
      <c r="O111" t="s">
        <v>2897</v>
      </c>
      <c r="Q111" t="s">
        <v>31</v>
      </c>
      <c r="R111" t="s">
        <v>23</v>
      </c>
      <c r="S111" t="s">
        <v>23</v>
      </c>
      <c r="W111" t="s">
        <v>24</v>
      </c>
      <c r="X111">
        <v>53.9</v>
      </c>
      <c r="Y111">
        <v>1</v>
      </c>
      <c r="Z111">
        <v>149412000</v>
      </c>
      <c r="AA111">
        <v>8053306800</v>
      </c>
      <c r="AB111">
        <v>0.94</v>
      </c>
      <c r="AC111">
        <v>1.0674720689394399</v>
      </c>
      <c r="AF111">
        <v>149923548.558516</v>
      </c>
      <c r="AG111">
        <v>8080879267.3040504</v>
      </c>
      <c r="AH111">
        <v>1.0252068841399701E-3</v>
      </c>
      <c r="AM111" s="17">
        <f t="shared" si="1"/>
        <v>1.0252068841399701E-3</v>
      </c>
      <c r="AN111" s="16">
        <f>IF(ISNA(VLOOKUP(M111,'GICS Impact'!B:J,9,FALSE)),N111,VLOOKUP(M111,'GICS Impact'!B:J,9,FALSE))</f>
        <v>45102020</v>
      </c>
      <c r="AO111" s="16" t="b">
        <f>AN111&lt;&gt;N111</f>
        <v>0</v>
      </c>
      <c r="AP111" s="15" t="s">
        <v>2706</v>
      </c>
      <c r="AQ111" s="18">
        <f>VLOOKUP(M111,'[1]Technology FINAL'!$C:$AP,40,FALSE)</f>
        <v>9.8875850349834605E-4</v>
      </c>
      <c r="AR111" s="20">
        <f>ABS(AQ111-AM111)</f>
        <v>3.6448380641624029E-5</v>
      </c>
    </row>
    <row r="112" spans="1:44" x14ac:dyDescent="0.3">
      <c r="A112" t="s">
        <v>2832</v>
      </c>
      <c r="B112" t="s">
        <v>2833</v>
      </c>
      <c r="C112" t="s">
        <v>2834</v>
      </c>
      <c r="D112">
        <v>20180705</v>
      </c>
      <c r="E112" t="s">
        <v>293</v>
      </c>
      <c r="F112" t="s">
        <v>294</v>
      </c>
      <c r="G112" t="s">
        <v>295</v>
      </c>
      <c r="H112" t="s">
        <v>296</v>
      </c>
      <c r="I112" t="s">
        <v>297</v>
      </c>
      <c r="J112" t="s">
        <v>298</v>
      </c>
      <c r="K112" t="s">
        <v>299</v>
      </c>
      <c r="L112">
        <v>19045501</v>
      </c>
      <c r="M112">
        <v>284556</v>
      </c>
      <c r="N112">
        <v>45103010</v>
      </c>
      <c r="O112" t="s">
        <v>2725</v>
      </c>
      <c r="Q112" t="s">
        <v>31</v>
      </c>
      <c r="R112" t="s">
        <v>23</v>
      </c>
      <c r="S112" t="s">
        <v>23</v>
      </c>
      <c r="W112" t="s">
        <v>24</v>
      </c>
      <c r="X112">
        <v>89.25</v>
      </c>
      <c r="Y112">
        <v>1</v>
      </c>
      <c r="Z112">
        <v>79565000</v>
      </c>
      <c r="AA112">
        <v>7101176250</v>
      </c>
      <c r="AB112">
        <v>1</v>
      </c>
      <c r="AC112">
        <v>1.0674720689394399</v>
      </c>
      <c r="AF112">
        <v>84933415.165166497</v>
      </c>
      <c r="AG112">
        <v>7580307303.4911098</v>
      </c>
      <c r="AH112">
        <v>9.6170020295679201E-4</v>
      </c>
      <c r="AM112" s="17">
        <f t="shared" si="1"/>
        <v>9.6170020295679201E-4</v>
      </c>
      <c r="AN112" s="16">
        <f>IF(ISNA(VLOOKUP(M112,'GICS Impact'!B:J,9,FALSE)),N112,VLOOKUP(M112,'GICS Impact'!B:J,9,FALSE))</f>
        <v>45103010</v>
      </c>
      <c r="AO112" s="16" t="b">
        <f>AN112&lt;&gt;N112</f>
        <v>0</v>
      </c>
      <c r="AP112" s="15" t="s">
        <v>2706</v>
      </c>
      <c r="AQ112" s="18">
        <f>VLOOKUP(M112,'[1]Technology FINAL'!$C:$AP,40,FALSE)</f>
        <v>9.4659836321006347E-4</v>
      </c>
      <c r="AR112" s="20">
        <f>ABS(AQ112-AM112)</f>
        <v>1.5101839746728537E-5</v>
      </c>
    </row>
    <row r="113" spans="1:44" x14ac:dyDescent="0.3">
      <c r="A113" t="s">
        <v>2832</v>
      </c>
      <c r="B113" t="s">
        <v>2833</v>
      </c>
      <c r="C113" t="s">
        <v>2834</v>
      </c>
      <c r="D113">
        <v>20180705</v>
      </c>
      <c r="E113" t="s">
        <v>138</v>
      </c>
      <c r="F113" t="s">
        <v>4066</v>
      </c>
      <c r="G113" t="s">
        <v>4067</v>
      </c>
      <c r="H113" t="s">
        <v>4068</v>
      </c>
      <c r="I113" t="s">
        <v>4069</v>
      </c>
      <c r="J113" t="s">
        <v>4070</v>
      </c>
      <c r="K113" t="s">
        <v>139</v>
      </c>
      <c r="L113">
        <v>18703905</v>
      </c>
      <c r="M113">
        <v>525032</v>
      </c>
      <c r="N113">
        <v>45101010</v>
      </c>
      <c r="O113" t="s">
        <v>2738</v>
      </c>
      <c r="Q113" t="s">
        <v>21</v>
      </c>
      <c r="R113" t="s">
        <v>23</v>
      </c>
      <c r="S113" t="s">
        <v>23</v>
      </c>
      <c r="W113" t="s">
        <v>24</v>
      </c>
      <c r="X113">
        <v>60.29</v>
      </c>
      <c r="Y113">
        <v>1</v>
      </c>
      <c r="Z113">
        <v>129810000</v>
      </c>
      <c r="AA113">
        <v>7826244900</v>
      </c>
      <c r="AB113">
        <v>0.86</v>
      </c>
      <c r="AC113">
        <v>1.0674720689394399</v>
      </c>
      <c r="AF113">
        <v>119168952.371364</v>
      </c>
      <c r="AG113">
        <v>7184696138.4695702</v>
      </c>
      <c r="AH113">
        <v>9.11509712985763E-4</v>
      </c>
      <c r="AM113" s="17">
        <f t="shared" si="1"/>
        <v>9.11509712985763E-4</v>
      </c>
      <c r="AN113" s="16">
        <f>IF(ISNA(VLOOKUP(M113,'GICS Impact'!B:J,9,FALSE)),N113,VLOOKUP(M113,'GICS Impact'!B:J,9,FALSE))</f>
        <v>50203010</v>
      </c>
      <c r="AO113" s="16" t="b">
        <f>AN113&lt;&gt;N113</f>
        <v>1</v>
      </c>
      <c r="AP113" s="15" t="s">
        <v>2706</v>
      </c>
      <c r="AQ113" s="18">
        <f>VLOOKUP(M113,'[1]Technology FINAL'!$C:$AP,40,FALSE)</f>
        <v>9.3702272805172636E-4</v>
      </c>
      <c r="AR113" s="20">
        <f>ABS(AQ113-AM113)</f>
        <v>2.5513015065963354E-5</v>
      </c>
    </row>
    <row r="114" spans="1:44" x14ac:dyDescent="0.3">
      <c r="A114" t="s">
        <v>2832</v>
      </c>
      <c r="B114" t="s">
        <v>2833</v>
      </c>
      <c r="C114" t="s">
        <v>2834</v>
      </c>
      <c r="D114">
        <v>20180705</v>
      </c>
      <c r="E114" t="s">
        <v>237</v>
      </c>
      <c r="F114" t="s">
        <v>238</v>
      </c>
      <c r="G114" t="s">
        <v>239</v>
      </c>
      <c r="H114">
        <v>45327103</v>
      </c>
      <c r="I114" t="s">
        <v>240</v>
      </c>
      <c r="J114">
        <v>2051868</v>
      </c>
      <c r="K114" t="s">
        <v>241</v>
      </c>
      <c r="L114">
        <v>3087001</v>
      </c>
      <c r="M114">
        <v>212462</v>
      </c>
      <c r="N114">
        <v>45103010</v>
      </c>
      <c r="O114" t="s">
        <v>2725</v>
      </c>
      <c r="Q114" t="s">
        <v>21</v>
      </c>
      <c r="R114" t="s">
        <v>23</v>
      </c>
      <c r="S114" t="s">
        <v>23</v>
      </c>
      <c r="W114" t="s">
        <v>24</v>
      </c>
      <c r="X114">
        <v>94.31</v>
      </c>
      <c r="Y114">
        <v>1</v>
      </c>
      <c r="Z114">
        <v>71424000</v>
      </c>
      <c r="AA114">
        <v>6735997440</v>
      </c>
      <c r="AB114">
        <v>1</v>
      </c>
      <c r="AC114">
        <v>1.0674720689394399</v>
      </c>
      <c r="AF114">
        <v>76243125.051930502</v>
      </c>
      <c r="AG114">
        <v>7190489123.6475697</v>
      </c>
      <c r="AH114">
        <v>9.1224465878655405E-4</v>
      </c>
      <c r="AM114" s="17">
        <f t="shared" si="1"/>
        <v>9.1224465878655405E-4</v>
      </c>
      <c r="AN114" s="16">
        <f>IF(ISNA(VLOOKUP(M114,'GICS Impact'!B:J,9,FALSE)),N114,VLOOKUP(M114,'GICS Impact'!B:J,9,FALSE))</f>
        <v>45103010</v>
      </c>
      <c r="AO114" s="16" t="b">
        <f>AN114&lt;&gt;N114</f>
        <v>0</v>
      </c>
      <c r="AP114" s="15" t="s">
        <v>2706</v>
      </c>
      <c r="AQ114" s="18">
        <f>VLOOKUP(M114,'[1]Technology FINAL'!$C:$AP,40,FALSE)</f>
        <v>9.3043015229009817E-4</v>
      </c>
      <c r="AR114" s="20">
        <f>ABS(AQ114-AM114)</f>
        <v>1.8185493503544117E-5</v>
      </c>
    </row>
    <row r="115" spans="1:44" x14ac:dyDescent="0.3">
      <c r="A115" t="s">
        <v>2832</v>
      </c>
      <c r="B115" t="s">
        <v>2833</v>
      </c>
      <c r="C115" t="s">
        <v>2834</v>
      </c>
      <c r="D115">
        <v>20180705</v>
      </c>
      <c r="E115" t="s">
        <v>2950</v>
      </c>
      <c r="F115" t="s">
        <v>2951</v>
      </c>
      <c r="G115" t="s">
        <v>2952</v>
      </c>
      <c r="H115">
        <v>42735100</v>
      </c>
      <c r="I115" t="s">
        <v>2953</v>
      </c>
      <c r="J115">
        <v>2051404</v>
      </c>
      <c r="K115" t="s">
        <v>2954</v>
      </c>
      <c r="L115">
        <v>177301</v>
      </c>
      <c r="M115">
        <v>7366</v>
      </c>
      <c r="N115">
        <v>45203030</v>
      </c>
      <c r="O115" t="s">
        <v>2855</v>
      </c>
      <c r="Q115" t="s">
        <v>31</v>
      </c>
      <c r="R115" t="s">
        <v>23</v>
      </c>
      <c r="S115" t="s">
        <v>23</v>
      </c>
      <c r="W115" t="s">
        <v>24</v>
      </c>
      <c r="X115">
        <v>75.48</v>
      </c>
      <c r="Y115">
        <v>1</v>
      </c>
      <c r="Z115">
        <v>87619000</v>
      </c>
      <c r="AA115">
        <v>6613482120</v>
      </c>
      <c r="AB115">
        <v>1</v>
      </c>
      <c r="AC115">
        <v>1.0674720689394399</v>
      </c>
      <c r="AF115">
        <v>93530835.208404705</v>
      </c>
      <c r="AG115">
        <v>7059707441.5303898</v>
      </c>
      <c r="AH115">
        <v>8.9565261769909102E-4</v>
      </c>
      <c r="AM115" s="17">
        <f t="shared" si="1"/>
        <v>8.9565261769909102E-4</v>
      </c>
      <c r="AN115" s="16">
        <f>IF(ISNA(VLOOKUP(M115,'GICS Impact'!B:J,9,FALSE)),N115,VLOOKUP(M115,'GICS Impact'!B:J,9,FALSE))</f>
        <v>45203030</v>
      </c>
      <c r="AO115" s="16" t="b">
        <f>AN115&lt;&gt;N115</f>
        <v>0</v>
      </c>
      <c r="AP115" s="15" t="s">
        <v>2706</v>
      </c>
      <c r="AQ115" s="18">
        <f>VLOOKUP(M115,'[1]Technology FINAL'!$C:$AP,40,FALSE)</f>
        <v>9.2705882300695992E-4</v>
      </c>
      <c r="AR115" s="20">
        <f>ABS(AQ115-AM115)</f>
        <v>3.1406205307868895E-5</v>
      </c>
    </row>
    <row r="116" spans="1:44" x14ac:dyDescent="0.3">
      <c r="A116" t="s">
        <v>2832</v>
      </c>
      <c r="B116" t="s">
        <v>2833</v>
      </c>
      <c r="C116" t="s">
        <v>2834</v>
      </c>
      <c r="D116">
        <v>20180705</v>
      </c>
      <c r="E116" t="s">
        <v>42</v>
      </c>
      <c r="F116" t="s">
        <v>43</v>
      </c>
      <c r="G116" t="s">
        <v>44</v>
      </c>
      <c r="H116" t="s">
        <v>45</v>
      </c>
      <c r="I116" t="s">
        <v>46</v>
      </c>
      <c r="J116" t="s">
        <v>47</v>
      </c>
      <c r="K116" t="s">
        <v>48</v>
      </c>
      <c r="L116">
        <v>1769501</v>
      </c>
      <c r="M116">
        <v>323563</v>
      </c>
      <c r="N116">
        <v>45103020</v>
      </c>
      <c r="O116" t="s">
        <v>2725</v>
      </c>
      <c r="Q116" t="s">
        <v>31</v>
      </c>
      <c r="R116" t="s">
        <v>23</v>
      </c>
      <c r="S116" t="s">
        <v>23</v>
      </c>
      <c r="W116" t="s">
        <v>24</v>
      </c>
      <c r="X116">
        <v>99.94</v>
      </c>
      <c r="Y116">
        <v>1</v>
      </c>
      <c r="Z116">
        <v>67903000</v>
      </c>
      <c r="AA116">
        <v>6786225820</v>
      </c>
      <c r="AB116">
        <v>1</v>
      </c>
      <c r="AC116">
        <v>1.0674720689394399</v>
      </c>
      <c r="AF116">
        <v>72484555.897194698</v>
      </c>
      <c r="AG116">
        <v>7244106516.3656397</v>
      </c>
      <c r="AH116">
        <v>9.1904700272783997E-4</v>
      </c>
      <c r="AM116" s="17">
        <f t="shared" si="1"/>
        <v>9.1904700272783997E-4</v>
      </c>
      <c r="AN116" s="16">
        <f>IF(ISNA(VLOOKUP(M116,'GICS Impact'!B:J,9,FALSE)),N116,VLOOKUP(M116,'GICS Impact'!B:J,9,FALSE))</f>
        <v>45103020</v>
      </c>
      <c r="AO116" s="16" t="b">
        <f>AN116&lt;&gt;N116</f>
        <v>0</v>
      </c>
      <c r="AP116" s="15" t="s">
        <v>2706</v>
      </c>
      <c r="AQ116" s="18">
        <f>VLOOKUP(M116,'[1]Technology FINAL'!$C:$AP,40,FALSE)</f>
        <v>9.0855732592952116E-4</v>
      </c>
      <c r="AR116" s="20">
        <f>ABS(AQ116-AM116)</f>
        <v>1.0489676798318805E-5</v>
      </c>
    </row>
    <row r="117" spans="1:44" x14ac:dyDescent="0.3">
      <c r="A117" t="s">
        <v>2832</v>
      </c>
      <c r="B117" t="s">
        <v>2833</v>
      </c>
      <c r="C117" t="s">
        <v>2834</v>
      </c>
      <c r="D117">
        <v>20180705</v>
      </c>
      <c r="E117" t="s">
        <v>2998</v>
      </c>
      <c r="F117" t="s">
        <v>2999</v>
      </c>
      <c r="G117" t="s">
        <v>3000</v>
      </c>
      <c r="H117">
        <v>99502106</v>
      </c>
      <c r="I117" t="s">
        <v>3001</v>
      </c>
      <c r="J117" t="s">
        <v>3002</v>
      </c>
      <c r="K117" t="s">
        <v>3003</v>
      </c>
      <c r="L117">
        <v>18588101</v>
      </c>
      <c r="M117">
        <v>267643</v>
      </c>
      <c r="N117">
        <v>45102010</v>
      </c>
      <c r="O117" t="s">
        <v>2816</v>
      </c>
      <c r="Q117" t="s">
        <v>31</v>
      </c>
      <c r="R117" t="s">
        <v>23</v>
      </c>
      <c r="S117" t="s">
        <v>23</v>
      </c>
      <c r="W117" t="s">
        <v>24</v>
      </c>
      <c r="X117">
        <v>45.25</v>
      </c>
      <c r="Y117">
        <v>1</v>
      </c>
      <c r="Z117">
        <v>145063000</v>
      </c>
      <c r="AA117">
        <v>6564100750</v>
      </c>
      <c r="AB117">
        <v>1</v>
      </c>
      <c r="AC117">
        <v>1.0674720689394399</v>
      </c>
      <c r="AF117">
        <v>154850700.736561</v>
      </c>
      <c r="AG117">
        <v>7006994208.3294201</v>
      </c>
      <c r="AH117">
        <v>8.8896498287925597E-4</v>
      </c>
      <c r="AM117" s="17">
        <f t="shared" si="1"/>
        <v>8.8896498287925597E-4</v>
      </c>
      <c r="AN117" s="16">
        <f>IF(ISNA(VLOOKUP(M117,'GICS Impact'!B:J,9,FALSE)),N117,VLOOKUP(M117,'GICS Impact'!B:J,9,FALSE))</f>
        <v>45102010</v>
      </c>
      <c r="AO117" s="16" t="b">
        <f>AN117&lt;&gt;N117</f>
        <v>0</v>
      </c>
      <c r="AP117" s="15" t="s">
        <v>2706</v>
      </c>
      <c r="AQ117" s="18">
        <f>VLOOKUP(M117,'[1]Technology FINAL'!$C:$AP,40,FALSE)</f>
        <v>8.8271134946507114E-4</v>
      </c>
      <c r="AR117" s="20">
        <f>ABS(AQ117-AM117)</f>
        <v>6.2536334141848277E-6</v>
      </c>
    </row>
    <row r="118" spans="1:44" x14ac:dyDescent="0.3">
      <c r="A118" t="s">
        <v>2832</v>
      </c>
      <c r="B118" t="s">
        <v>2833</v>
      </c>
      <c r="C118" t="s">
        <v>2834</v>
      </c>
      <c r="D118">
        <v>20180705</v>
      </c>
      <c r="E118" t="s">
        <v>3749</v>
      </c>
      <c r="F118" t="s">
        <v>3750</v>
      </c>
      <c r="G118" t="s">
        <v>3751</v>
      </c>
      <c r="H118" t="s">
        <v>3752</v>
      </c>
      <c r="I118" t="s">
        <v>3753</v>
      </c>
      <c r="J118" t="s">
        <v>3754</v>
      </c>
      <c r="K118" t="s">
        <v>3755</v>
      </c>
      <c r="L118">
        <v>1964901</v>
      </c>
      <c r="M118">
        <v>351407</v>
      </c>
      <c r="N118">
        <v>45102020</v>
      </c>
      <c r="O118" t="s">
        <v>2897</v>
      </c>
      <c r="Q118" t="s">
        <v>21</v>
      </c>
      <c r="R118" t="s">
        <v>23</v>
      </c>
      <c r="S118" t="s">
        <v>23</v>
      </c>
      <c r="W118" t="s">
        <v>24</v>
      </c>
      <c r="X118">
        <v>25.08</v>
      </c>
      <c r="Y118">
        <v>1</v>
      </c>
      <c r="Z118">
        <v>274741000</v>
      </c>
      <c r="AA118">
        <v>6890504280</v>
      </c>
      <c r="AB118">
        <v>0.92</v>
      </c>
      <c r="AC118">
        <v>1.0674720689394399</v>
      </c>
      <c r="AF118">
        <v>269816076.19709098</v>
      </c>
      <c r="AG118">
        <v>6766987191.0230503</v>
      </c>
      <c r="AH118">
        <v>8.5851571637678896E-4</v>
      </c>
      <c r="AM118" s="17">
        <f t="shared" si="1"/>
        <v>8.5851571637678896E-4</v>
      </c>
      <c r="AN118" s="16">
        <f>IF(ISNA(VLOOKUP(M118,'GICS Impact'!B:J,9,FALSE)),N118,VLOOKUP(M118,'GICS Impact'!B:J,9,FALSE))</f>
        <v>45102020</v>
      </c>
      <c r="AO118" s="16" t="b">
        <f>AN118&lt;&gt;N118</f>
        <v>0</v>
      </c>
      <c r="AP118" s="15" t="s">
        <v>2706</v>
      </c>
      <c r="AQ118" s="18">
        <f>VLOOKUP(M118,'[1]Technology FINAL'!$C:$AP,40,FALSE)</f>
        <v>8.7352168138122644E-4</v>
      </c>
      <c r="AR118" s="20">
        <f>ABS(AQ118-AM118)</f>
        <v>1.5005965004437479E-5</v>
      </c>
    </row>
    <row r="119" spans="1:44" x14ac:dyDescent="0.3">
      <c r="A119" t="s">
        <v>2832</v>
      </c>
      <c r="B119" t="s">
        <v>2833</v>
      </c>
      <c r="C119" t="s">
        <v>2834</v>
      </c>
      <c r="D119">
        <v>20180705</v>
      </c>
      <c r="E119" t="s">
        <v>3179</v>
      </c>
      <c r="F119" t="s">
        <v>3180</v>
      </c>
      <c r="G119" t="s">
        <v>3181</v>
      </c>
      <c r="H119" t="s">
        <v>3182</v>
      </c>
      <c r="I119" t="s">
        <v>3183</v>
      </c>
      <c r="J119" t="s">
        <v>3184</v>
      </c>
      <c r="K119" t="s">
        <v>3185</v>
      </c>
      <c r="L119">
        <v>18769701</v>
      </c>
      <c r="M119">
        <v>284596</v>
      </c>
      <c r="N119">
        <v>45102010</v>
      </c>
      <c r="O119" t="s">
        <v>2816</v>
      </c>
      <c r="Q119" t="s">
        <v>31</v>
      </c>
      <c r="R119" t="s">
        <v>23</v>
      </c>
      <c r="S119" t="s">
        <v>23</v>
      </c>
      <c r="W119" t="s">
        <v>24</v>
      </c>
      <c r="X119">
        <v>122.45</v>
      </c>
      <c r="Y119">
        <v>1</v>
      </c>
      <c r="Z119">
        <v>53402000</v>
      </c>
      <c r="AA119">
        <v>6539074900</v>
      </c>
      <c r="AB119">
        <v>0.95</v>
      </c>
      <c r="AC119">
        <v>1.0674720689394399</v>
      </c>
      <c r="AF119">
        <v>54154886.254228704</v>
      </c>
      <c r="AG119">
        <v>6631265821.8303099</v>
      </c>
      <c r="AH119">
        <v>8.4129698591211297E-4</v>
      </c>
      <c r="AM119" s="17">
        <f t="shared" si="1"/>
        <v>8.4129698591211297E-4</v>
      </c>
      <c r="AN119" s="16">
        <f>IF(ISNA(VLOOKUP(M119,'GICS Impact'!B:J,9,FALSE)),N119,VLOOKUP(M119,'GICS Impact'!B:J,9,FALSE))</f>
        <v>45102010</v>
      </c>
      <c r="AO119" s="16" t="b">
        <f>AN119&lt;&gt;N119</f>
        <v>0</v>
      </c>
      <c r="AP119" s="15" t="s">
        <v>2706</v>
      </c>
      <c r="AQ119" s="18">
        <f>VLOOKUP(M119,'[1]Technology FINAL'!$C:$AP,40,FALSE)</f>
        <v>8.5925103890663736E-4</v>
      </c>
      <c r="AR119" s="20">
        <f>ABS(AQ119-AM119)</f>
        <v>1.7954052994524389E-5</v>
      </c>
    </row>
    <row r="120" spans="1:44" x14ac:dyDescent="0.3">
      <c r="A120" t="s">
        <v>2832</v>
      </c>
      <c r="B120" t="s">
        <v>2833</v>
      </c>
      <c r="C120" t="s">
        <v>2834</v>
      </c>
      <c r="D120">
        <v>20180705</v>
      </c>
      <c r="E120" t="s">
        <v>308</v>
      </c>
      <c r="F120" t="s">
        <v>309</v>
      </c>
      <c r="G120" t="s">
        <v>310</v>
      </c>
      <c r="H120">
        <v>743424103</v>
      </c>
      <c r="I120" t="s">
        <v>311</v>
      </c>
      <c r="J120" t="s">
        <v>312</v>
      </c>
      <c r="K120" t="s">
        <v>313</v>
      </c>
      <c r="L120">
        <v>17033501</v>
      </c>
      <c r="M120">
        <v>294727</v>
      </c>
      <c r="N120">
        <v>45103020</v>
      </c>
      <c r="O120" t="s">
        <v>2725</v>
      </c>
      <c r="Q120" t="s">
        <v>21</v>
      </c>
      <c r="R120" t="s">
        <v>23</v>
      </c>
      <c r="S120" t="s">
        <v>23</v>
      </c>
      <c r="W120" t="s">
        <v>24</v>
      </c>
      <c r="X120">
        <v>116.42</v>
      </c>
      <c r="Y120">
        <v>1</v>
      </c>
      <c r="Z120">
        <v>50850000</v>
      </c>
      <c r="AA120">
        <v>5919957000</v>
      </c>
      <c r="AB120">
        <v>1</v>
      </c>
      <c r="AC120">
        <v>1.0674720689394399</v>
      </c>
      <c r="AF120">
        <v>54280954.705570497</v>
      </c>
      <c r="AG120">
        <v>6319388746.8225203</v>
      </c>
      <c r="AH120">
        <v>8.0172969209086698E-4</v>
      </c>
      <c r="AM120" s="17">
        <f t="shared" si="1"/>
        <v>8.0172969209086698E-4</v>
      </c>
      <c r="AN120" s="16">
        <f>IF(ISNA(VLOOKUP(M120,'GICS Impact'!B:J,9,FALSE)),N120,VLOOKUP(M120,'GICS Impact'!B:J,9,FALSE))</f>
        <v>45103020</v>
      </c>
      <c r="AO120" s="16" t="b">
        <f>AN120&lt;&gt;N120</f>
        <v>0</v>
      </c>
      <c r="AP120" s="15" t="s">
        <v>2706</v>
      </c>
      <c r="AQ120" s="18">
        <f>VLOOKUP(M120,'[1]Technology FINAL'!$C:$AP,40,FALSE)</f>
        <v>8.399524415083398E-4</v>
      </c>
      <c r="AR120" s="20">
        <f>ABS(AQ120-AM120)</f>
        <v>3.8222749417472822E-5</v>
      </c>
    </row>
    <row r="121" spans="1:44" x14ac:dyDescent="0.3">
      <c r="A121" t="s">
        <v>2832</v>
      </c>
      <c r="B121" t="s">
        <v>2833</v>
      </c>
      <c r="C121" t="s">
        <v>2834</v>
      </c>
      <c r="D121">
        <v>20180705</v>
      </c>
      <c r="E121" t="s">
        <v>3150</v>
      </c>
      <c r="F121" t="s">
        <v>3151</v>
      </c>
      <c r="G121" t="s">
        <v>3152</v>
      </c>
      <c r="H121">
        <v>232806109</v>
      </c>
      <c r="I121" t="s">
        <v>3153</v>
      </c>
      <c r="J121">
        <v>2244549</v>
      </c>
      <c r="K121" t="s">
        <v>3154</v>
      </c>
      <c r="L121">
        <v>1221501</v>
      </c>
      <c r="M121">
        <v>4900</v>
      </c>
      <c r="N121">
        <v>45301020</v>
      </c>
      <c r="O121" t="s">
        <v>2882</v>
      </c>
      <c r="Q121" t="s">
        <v>21</v>
      </c>
      <c r="R121" t="s">
        <v>23</v>
      </c>
      <c r="S121" t="s">
        <v>23</v>
      </c>
      <c r="W121" t="s">
        <v>24</v>
      </c>
      <c r="X121">
        <v>15.51</v>
      </c>
      <c r="Y121">
        <v>1</v>
      </c>
      <c r="Z121">
        <v>358492000</v>
      </c>
      <c r="AA121">
        <v>5560210920</v>
      </c>
      <c r="AB121">
        <v>1</v>
      </c>
      <c r="AC121">
        <v>1.0674720689394399</v>
      </c>
      <c r="AF121">
        <v>382680196.93823701</v>
      </c>
      <c r="AG121">
        <v>5935369854.5120602</v>
      </c>
      <c r="AH121">
        <v>7.5300989329008298E-4</v>
      </c>
      <c r="AM121" s="17">
        <f t="shared" si="1"/>
        <v>7.5300989329008298E-4</v>
      </c>
      <c r="AN121" s="16">
        <f>IF(ISNA(VLOOKUP(M121,'GICS Impact'!B:J,9,FALSE)),N121,VLOOKUP(M121,'GICS Impact'!B:J,9,FALSE))</f>
        <v>45301020</v>
      </c>
      <c r="AO121" s="16" t="b">
        <f>AN121&lt;&gt;N121</f>
        <v>0</v>
      </c>
      <c r="AP121" s="15" t="s">
        <v>2706</v>
      </c>
      <c r="AQ121" s="18">
        <f>VLOOKUP(M121,'[1]Technology FINAL'!$C:$AP,40,FALSE)</f>
        <v>8.2610702486048061E-4</v>
      </c>
      <c r="AR121" s="20">
        <f>ABS(AQ121-AM121)</f>
        <v>7.3097131570397638E-5</v>
      </c>
    </row>
    <row r="122" spans="1:44" x14ac:dyDescent="0.3">
      <c r="A122" t="s">
        <v>2832</v>
      </c>
      <c r="B122" t="s">
        <v>2833</v>
      </c>
      <c r="C122" t="s">
        <v>2834</v>
      </c>
      <c r="D122">
        <v>20180705</v>
      </c>
      <c r="E122" t="s">
        <v>3512</v>
      </c>
      <c r="F122" t="s">
        <v>3513</v>
      </c>
      <c r="G122" t="s">
        <v>3514</v>
      </c>
      <c r="H122" t="s">
        <v>3515</v>
      </c>
      <c r="I122" t="s">
        <v>3516</v>
      </c>
      <c r="J122">
        <v>2404871</v>
      </c>
      <c r="K122" t="s">
        <v>3517</v>
      </c>
      <c r="L122">
        <v>11927501</v>
      </c>
      <c r="M122">
        <v>27873</v>
      </c>
      <c r="N122">
        <v>45301010</v>
      </c>
      <c r="O122" t="s">
        <v>2882</v>
      </c>
      <c r="Q122" t="s">
        <v>21</v>
      </c>
      <c r="R122" t="s">
        <v>23</v>
      </c>
      <c r="S122" t="s">
        <v>23</v>
      </c>
      <c r="W122" t="s">
        <v>24</v>
      </c>
      <c r="X122">
        <v>94.85</v>
      </c>
      <c r="Y122">
        <v>1</v>
      </c>
      <c r="Z122">
        <v>54682000</v>
      </c>
      <c r="AA122">
        <v>5186587700</v>
      </c>
      <c r="AB122">
        <v>1</v>
      </c>
      <c r="AC122">
        <v>1.0674720689394399</v>
      </c>
      <c r="AF122">
        <v>58371507.6737464</v>
      </c>
      <c r="AG122">
        <v>5536537502.8548498</v>
      </c>
      <c r="AH122">
        <v>7.0241073705827205E-4</v>
      </c>
      <c r="AM122" s="17">
        <f t="shared" si="1"/>
        <v>7.0241073705827205E-4</v>
      </c>
      <c r="AN122" s="16">
        <f>IF(ISNA(VLOOKUP(M122,'GICS Impact'!B:J,9,FALSE)),N122,VLOOKUP(M122,'GICS Impact'!B:J,9,FALSE))</f>
        <v>45301010</v>
      </c>
      <c r="AO122" s="16" t="b">
        <f>AN122&lt;&gt;N122</f>
        <v>0</v>
      </c>
      <c r="AP122" s="15" t="s">
        <v>2706</v>
      </c>
      <c r="AQ122" s="18">
        <f>VLOOKUP(M122,'[1]Technology FINAL'!$C:$AP,40,FALSE)</f>
        <v>8.2103493094340515E-4</v>
      </c>
      <c r="AR122" s="20">
        <f>ABS(AQ122-AM122)</f>
        <v>1.1862419388513311E-4</v>
      </c>
    </row>
    <row r="123" spans="1:44" x14ac:dyDescent="0.3">
      <c r="A123" t="s">
        <v>2832</v>
      </c>
      <c r="B123" t="s">
        <v>2833</v>
      </c>
      <c r="C123" t="s">
        <v>2834</v>
      </c>
      <c r="D123">
        <v>20180705</v>
      </c>
      <c r="E123" t="s">
        <v>3069</v>
      </c>
      <c r="F123" t="s">
        <v>3070</v>
      </c>
      <c r="G123" t="s">
        <v>3071</v>
      </c>
      <c r="H123" t="s">
        <v>3072</v>
      </c>
      <c r="I123" t="s">
        <v>3073</v>
      </c>
      <c r="J123" t="s">
        <v>3074</v>
      </c>
      <c r="K123" t="s">
        <v>3075</v>
      </c>
      <c r="L123">
        <v>17722501</v>
      </c>
      <c r="M123">
        <v>49077</v>
      </c>
      <c r="N123">
        <v>45301020</v>
      </c>
      <c r="O123" t="s">
        <v>2882</v>
      </c>
      <c r="Q123" t="s">
        <v>21</v>
      </c>
      <c r="R123" t="s">
        <v>23</v>
      </c>
      <c r="S123" t="s">
        <v>23</v>
      </c>
      <c r="W123" t="s">
        <v>24</v>
      </c>
      <c r="X123">
        <v>85.61</v>
      </c>
      <c r="Y123">
        <v>1</v>
      </c>
      <c r="Z123">
        <v>69732000</v>
      </c>
      <c r="AA123">
        <v>5969756520</v>
      </c>
      <c r="AB123">
        <v>1</v>
      </c>
      <c r="AC123">
        <v>1.0674720689394399</v>
      </c>
      <c r="AF123">
        <v>74436962.311285004</v>
      </c>
      <c r="AG123">
        <v>6372548343.4691095</v>
      </c>
      <c r="AH123">
        <v>8.0847395625289998E-4</v>
      </c>
      <c r="AM123" s="17">
        <f t="shared" si="1"/>
        <v>8.0847395625289998E-4</v>
      </c>
      <c r="AN123" s="16">
        <f>IF(ISNA(VLOOKUP(M123,'GICS Impact'!B:J,9,FALSE)),N123,VLOOKUP(M123,'GICS Impact'!B:J,9,FALSE))</f>
        <v>45301020</v>
      </c>
      <c r="AO123" s="16" t="b">
        <f>AN123&lt;&gt;J123</f>
        <v>1</v>
      </c>
      <c r="AP123" s="15" t="s">
        <v>2706</v>
      </c>
      <c r="AQ123" s="18">
        <f>VLOOKUP(M123,'[1]Technology FINAL'!$C:$AP,40,FALSE)</f>
        <v>8.1753081313917385E-4</v>
      </c>
      <c r="AR123" s="20">
        <f>ABS(AQ123-AM123)</f>
        <v>9.0568568862738671E-6</v>
      </c>
    </row>
    <row r="124" spans="1:44" x14ac:dyDescent="0.3">
      <c r="A124" t="s">
        <v>2832</v>
      </c>
      <c r="B124" t="s">
        <v>2833</v>
      </c>
      <c r="C124" t="s">
        <v>2834</v>
      </c>
      <c r="D124">
        <v>20180705</v>
      </c>
      <c r="E124" t="s">
        <v>222</v>
      </c>
      <c r="F124" t="s">
        <v>223</v>
      </c>
      <c r="G124" t="s">
        <v>224</v>
      </c>
      <c r="H124" t="s">
        <v>225</v>
      </c>
      <c r="I124" t="s">
        <v>226</v>
      </c>
      <c r="J124" t="s">
        <v>227</v>
      </c>
      <c r="K124" t="s">
        <v>228</v>
      </c>
      <c r="L124">
        <v>6598601</v>
      </c>
      <c r="M124">
        <v>51137</v>
      </c>
      <c r="N124">
        <v>45103020</v>
      </c>
      <c r="O124" t="s">
        <v>2725</v>
      </c>
      <c r="Q124" t="s">
        <v>31</v>
      </c>
      <c r="R124" t="s">
        <v>127</v>
      </c>
      <c r="S124" t="s">
        <v>23</v>
      </c>
      <c r="W124" t="s">
        <v>24</v>
      </c>
      <c r="X124">
        <v>10</v>
      </c>
      <c r="Y124">
        <v>1</v>
      </c>
      <c r="Z124">
        <v>537106000</v>
      </c>
      <c r="AA124">
        <v>5371060000</v>
      </c>
      <c r="AB124">
        <v>0.91</v>
      </c>
      <c r="AC124">
        <v>1.0674720689394399</v>
      </c>
      <c r="AF124">
        <v>521744544.28440601</v>
      </c>
      <c r="AG124">
        <v>5217445442.8440599</v>
      </c>
      <c r="AH124">
        <v>6.6192809082927997E-4</v>
      </c>
      <c r="AM124" s="17">
        <f t="shared" si="1"/>
        <v>6.6192809082927997E-4</v>
      </c>
      <c r="AN124" s="16">
        <f>IF(ISNA(VLOOKUP(M124,'GICS Impact'!B:J,9,FALSE)),N124,VLOOKUP(M124,'GICS Impact'!B:J,9,FALSE))</f>
        <v>45103020</v>
      </c>
      <c r="AO124" s="16" t="b">
        <f>AN124&lt;&gt;J124</f>
        <v>1</v>
      </c>
      <c r="AP124" s="15" t="s">
        <v>2706</v>
      </c>
      <c r="AQ124" s="18">
        <f>VLOOKUP(M124,'[1]Technology FINAL'!$C:$AP,40,FALSE)</f>
        <v>8.1689207357044027E-4</v>
      </c>
      <c r="AR124" s="20">
        <f>ABS(AQ124-AM124)</f>
        <v>1.549639827411603E-4</v>
      </c>
    </row>
    <row r="125" spans="1:44" x14ac:dyDescent="0.3">
      <c r="A125" t="s">
        <v>2832</v>
      </c>
      <c r="B125" t="s">
        <v>2833</v>
      </c>
      <c r="C125" t="s">
        <v>2834</v>
      </c>
      <c r="D125">
        <v>20180705</v>
      </c>
      <c r="E125" t="s">
        <v>277</v>
      </c>
      <c r="F125" t="s">
        <v>3912</v>
      </c>
      <c r="G125" t="s">
        <v>3913</v>
      </c>
      <c r="H125">
        <v>896945201</v>
      </c>
      <c r="I125" t="s">
        <v>3914</v>
      </c>
      <c r="J125" t="s">
        <v>3915</v>
      </c>
      <c r="K125" t="s">
        <v>278</v>
      </c>
      <c r="L125">
        <v>19935601</v>
      </c>
      <c r="M125">
        <v>278079</v>
      </c>
      <c r="N125">
        <v>25502020</v>
      </c>
      <c r="O125" t="s">
        <v>2997</v>
      </c>
      <c r="Q125" t="s">
        <v>21</v>
      </c>
      <c r="R125" t="s">
        <v>23</v>
      </c>
      <c r="S125" t="s">
        <v>23</v>
      </c>
      <c r="W125" t="s">
        <v>24</v>
      </c>
      <c r="X125">
        <v>56.24</v>
      </c>
      <c r="Y125">
        <v>1</v>
      </c>
      <c r="Z125">
        <v>124604000</v>
      </c>
      <c r="AA125">
        <v>7007728960</v>
      </c>
      <c r="AB125">
        <v>0.86</v>
      </c>
      <c r="AC125">
        <v>1.0674720689394399</v>
      </c>
      <c r="AF125">
        <v>114389709.123191</v>
      </c>
      <c r="AG125">
        <v>6433277241.0882998</v>
      </c>
      <c r="AH125">
        <v>8.1617852426412298E-4</v>
      </c>
      <c r="AM125" s="17">
        <f t="shared" si="1"/>
        <v>8.1617852426412298E-4</v>
      </c>
      <c r="AN125" s="16">
        <f>IF(ISNA(VLOOKUP(M125,'GICS Impact'!B:J,9,FALSE)),N125,VLOOKUP(M125,'GICS Impact'!B:J,9,FALSE))</f>
        <v>50203010</v>
      </c>
      <c r="AO125" s="16" t="b">
        <f>AN125&lt;&gt;N125</f>
        <v>1</v>
      </c>
      <c r="AP125" s="15" t="s">
        <v>2706</v>
      </c>
      <c r="AQ125" s="18">
        <f>VLOOKUP(M125,'[1]Technology FINAL'!$C:$AP,40,FALSE)</f>
        <v>8.1099055884086783E-4</v>
      </c>
      <c r="AR125" s="20">
        <f>ABS(AQ125-AM125)</f>
        <v>5.1879654232551498E-6</v>
      </c>
    </row>
    <row r="126" spans="1:44" x14ac:dyDescent="0.3">
      <c r="A126" t="s">
        <v>2832</v>
      </c>
      <c r="B126" t="s">
        <v>2833</v>
      </c>
      <c r="C126" t="s">
        <v>2834</v>
      </c>
      <c r="D126">
        <v>20180705</v>
      </c>
      <c r="E126" t="s">
        <v>4033</v>
      </c>
      <c r="F126" t="s">
        <v>4034</v>
      </c>
      <c r="G126" t="s">
        <v>4035</v>
      </c>
      <c r="H126">
        <v>984121608</v>
      </c>
      <c r="I126" t="s">
        <v>4036</v>
      </c>
      <c r="J126" t="s">
        <v>4037</v>
      </c>
      <c r="K126" t="s">
        <v>4038</v>
      </c>
      <c r="L126">
        <v>1163601</v>
      </c>
      <c r="M126">
        <v>4735</v>
      </c>
      <c r="N126">
        <v>45202030</v>
      </c>
      <c r="O126" t="s">
        <v>2841</v>
      </c>
      <c r="Q126" t="s">
        <v>31</v>
      </c>
      <c r="R126" t="s">
        <v>23</v>
      </c>
      <c r="S126" t="s">
        <v>23</v>
      </c>
      <c r="W126" t="s">
        <v>24</v>
      </c>
      <c r="X126">
        <v>24.28</v>
      </c>
      <c r="Y126">
        <v>1</v>
      </c>
      <c r="Z126">
        <v>254679000</v>
      </c>
      <c r="AA126">
        <v>6183606120</v>
      </c>
      <c r="AB126">
        <v>0.84</v>
      </c>
      <c r="AC126">
        <v>1.0674720689394399</v>
      </c>
      <c r="AF126">
        <v>228364683.99815899</v>
      </c>
      <c r="AG126">
        <v>5544694527.4752998</v>
      </c>
      <c r="AH126">
        <v>7.0344560436891605E-4</v>
      </c>
      <c r="AM126" s="17">
        <f t="shared" si="1"/>
        <v>7.0344560436891605E-4</v>
      </c>
      <c r="AN126" s="16">
        <f>IF(ISNA(VLOOKUP(M126,'GICS Impact'!B:J,9,FALSE)),N126,VLOOKUP(M126,'GICS Impact'!B:J,9,FALSE))</f>
        <v>45202030</v>
      </c>
      <c r="AO126" s="16" t="b">
        <f>AN126&lt;&gt;N126</f>
        <v>0</v>
      </c>
      <c r="AP126" s="15" t="s">
        <v>2706</v>
      </c>
      <c r="AQ126" s="18">
        <f>VLOOKUP(M126,'[1]Technology FINAL'!$C:$AP,40,FALSE)</f>
        <v>8.020775256733576E-4</v>
      </c>
      <c r="AR126" s="20">
        <f>ABS(AQ126-AM126)</f>
        <v>9.8631921304441548E-5</v>
      </c>
    </row>
    <row r="127" spans="1:44" x14ac:dyDescent="0.3">
      <c r="A127" t="s">
        <v>2832</v>
      </c>
      <c r="B127" t="s">
        <v>2833</v>
      </c>
      <c r="C127" t="s">
        <v>2834</v>
      </c>
      <c r="D127">
        <v>20180705</v>
      </c>
      <c r="E127" t="s">
        <v>102</v>
      </c>
      <c r="F127" t="s">
        <v>103</v>
      </c>
      <c r="G127" t="s">
        <v>104</v>
      </c>
      <c r="H127" t="s">
        <v>105</v>
      </c>
      <c r="I127" t="s">
        <v>106</v>
      </c>
      <c r="J127" t="s">
        <v>107</v>
      </c>
      <c r="K127" t="s">
        <v>108</v>
      </c>
      <c r="L127">
        <v>2022901</v>
      </c>
      <c r="M127">
        <v>352096</v>
      </c>
      <c r="N127">
        <v>45103010</v>
      </c>
      <c r="O127" t="s">
        <v>2725</v>
      </c>
      <c r="Q127" t="s">
        <v>31</v>
      </c>
      <c r="R127" t="s">
        <v>23</v>
      </c>
      <c r="S127" t="s">
        <v>23</v>
      </c>
      <c r="W127" t="s">
        <v>24</v>
      </c>
      <c r="X127">
        <v>56.08</v>
      </c>
      <c r="Y127">
        <v>1</v>
      </c>
      <c r="Z127">
        <v>104554000</v>
      </c>
      <c r="AA127">
        <v>5863388320</v>
      </c>
      <c r="AB127">
        <v>1</v>
      </c>
      <c r="AC127">
        <v>1.0674720689394399</v>
      </c>
      <c r="AF127">
        <v>111608474.695894</v>
      </c>
      <c r="AG127">
        <v>6259003260.9457397</v>
      </c>
      <c r="AH127">
        <v>7.9406869212103896E-4</v>
      </c>
      <c r="AM127" s="17">
        <f t="shared" si="1"/>
        <v>7.9406869212103896E-4</v>
      </c>
      <c r="AN127" s="16">
        <f>IF(ISNA(VLOOKUP(M127,'GICS Impact'!B:J,9,FALSE)),N127,VLOOKUP(M127,'GICS Impact'!B:J,9,FALSE))</f>
        <v>45103010</v>
      </c>
      <c r="AO127" s="16" t="b">
        <f>AN127&lt;&gt;N127</f>
        <v>0</v>
      </c>
      <c r="AP127" s="15" t="s">
        <v>2706</v>
      </c>
      <c r="AQ127" s="18">
        <f>VLOOKUP(M127,'[1]Technology FINAL'!$C:$AP,40,FALSE)</f>
        <v>7.8642234027877678E-4</v>
      </c>
      <c r="AR127" s="20">
        <f>ABS(AQ127-AM127)</f>
        <v>7.646351842262181E-6</v>
      </c>
    </row>
    <row r="128" spans="1:44" x14ac:dyDescent="0.3">
      <c r="A128" t="s">
        <v>2832</v>
      </c>
      <c r="B128" t="s">
        <v>2833</v>
      </c>
      <c r="C128" t="s">
        <v>2834</v>
      </c>
      <c r="D128">
        <v>20180705</v>
      </c>
      <c r="E128" t="s">
        <v>383</v>
      </c>
      <c r="F128" t="s">
        <v>384</v>
      </c>
      <c r="G128" t="s">
        <v>385</v>
      </c>
      <c r="H128">
        <v>303250104</v>
      </c>
      <c r="I128" t="s">
        <v>386</v>
      </c>
      <c r="J128">
        <v>2330299</v>
      </c>
      <c r="K128" t="s">
        <v>387</v>
      </c>
      <c r="L128">
        <v>1382401</v>
      </c>
      <c r="M128">
        <v>9692</v>
      </c>
      <c r="N128">
        <v>45103010</v>
      </c>
      <c r="O128" t="s">
        <v>2725</v>
      </c>
      <c r="Q128" t="s">
        <v>31</v>
      </c>
      <c r="R128" t="s">
        <v>23</v>
      </c>
      <c r="S128" t="s">
        <v>23</v>
      </c>
      <c r="W128" t="s">
        <v>24</v>
      </c>
      <c r="X128">
        <v>195.81</v>
      </c>
      <c r="Y128">
        <v>1</v>
      </c>
      <c r="Z128">
        <v>29840000</v>
      </c>
      <c r="AA128">
        <v>5842970400</v>
      </c>
      <c r="AB128">
        <v>1</v>
      </c>
      <c r="AC128">
        <v>1.0674720689394399</v>
      </c>
      <c r="AF128">
        <v>31853366.537152801</v>
      </c>
      <c r="AG128">
        <v>6237207701.6399002</v>
      </c>
      <c r="AH128">
        <v>7.9130352799657998E-4</v>
      </c>
      <c r="AM128" s="17">
        <f t="shared" si="1"/>
        <v>7.9130352799657998E-4</v>
      </c>
      <c r="AN128" s="16">
        <f>IF(ISNA(VLOOKUP(M128,'GICS Impact'!B:J,9,FALSE)),N128,VLOOKUP(M128,'GICS Impact'!B:J,9,FALSE))</f>
        <v>45103010</v>
      </c>
      <c r="AO128" s="16" t="b">
        <f>AN128&lt;&gt;N128</f>
        <v>0</v>
      </c>
      <c r="AP128" s="15" t="s">
        <v>2706</v>
      </c>
      <c r="AQ128" s="18">
        <f>VLOOKUP(M128,'[1]Technology FINAL'!$C:$AP,40,FALSE)</f>
        <v>7.8505596390139858E-4</v>
      </c>
      <c r="AR128" s="20">
        <f>ABS(AQ128-AM128)</f>
        <v>6.2475640951813963E-6</v>
      </c>
    </row>
    <row r="129" spans="1:44" x14ac:dyDescent="0.3">
      <c r="A129" t="s">
        <v>2832</v>
      </c>
      <c r="B129" t="s">
        <v>2833</v>
      </c>
      <c r="C129" t="s">
        <v>2834</v>
      </c>
      <c r="D129">
        <v>20180705</v>
      </c>
      <c r="E129" t="s">
        <v>3109</v>
      </c>
      <c r="F129" t="s">
        <v>3110</v>
      </c>
      <c r="G129" t="s">
        <v>3111</v>
      </c>
      <c r="H129" t="s">
        <v>3112</v>
      </c>
      <c r="I129" t="s">
        <v>3113</v>
      </c>
      <c r="J129" t="s">
        <v>3114</v>
      </c>
      <c r="K129" t="s">
        <v>3115</v>
      </c>
      <c r="L129">
        <v>1803601</v>
      </c>
      <c r="M129">
        <v>328851</v>
      </c>
      <c r="N129">
        <v>45201020</v>
      </c>
      <c r="O129" t="s">
        <v>2849</v>
      </c>
      <c r="Q129" t="s">
        <v>21</v>
      </c>
      <c r="R129" t="s">
        <v>23</v>
      </c>
      <c r="S129" t="s">
        <v>23</v>
      </c>
      <c r="W129" t="s">
        <v>24</v>
      </c>
      <c r="X129">
        <v>29.22</v>
      </c>
      <c r="Y129">
        <v>1</v>
      </c>
      <c r="Z129">
        <v>192086000</v>
      </c>
      <c r="AA129">
        <v>5612752920</v>
      </c>
      <c r="AB129">
        <v>1</v>
      </c>
      <c r="AC129">
        <v>1.0674720689394399</v>
      </c>
      <c r="AF129">
        <v>205046439.83430099</v>
      </c>
      <c r="AG129">
        <v>5991456971.9582796</v>
      </c>
      <c r="AH129">
        <v>7.6012556684680599E-4</v>
      </c>
      <c r="AM129" s="17">
        <f t="shared" si="1"/>
        <v>7.6012556684680599E-4</v>
      </c>
      <c r="AN129" s="16">
        <f>IF(ISNA(VLOOKUP(M129,'GICS Impact'!B:J,9,FALSE)),N129,VLOOKUP(M129,'GICS Impact'!B:J,9,FALSE))</f>
        <v>45201020</v>
      </c>
      <c r="AO129" s="16" t="b">
        <f>AN129&lt;&gt;N129</f>
        <v>0</v>
      </c>
      <c r="AP129" s="15" t="s">
        <v>2706</v>
      </c>
      <c r="AQ129" s="18">
        <f>VLOOKUP(M129,'[1]Technology FINAL'!$C:$AP,40,FALSE)</f>
        <v>7.8386147980669064E-4</v>
      </c>
      <c r="AR129" s="20">
        <f>ABS(AQ129-AM129)</f>
        <v>2.3735912959884655E-5</v>
      </c>
    </row>
    <row r="130" spans="1:44" x14ac:dyDescent="0.3">
      <c r="A130" t="s">
        <v>2832</v>
      </c>
      <c r="B130" t="s">
        <v>2833</v>
      </c>
      <c r="C130" t="s">
        <v>2834</v>
      </c>
      <c r="D130">
        <v>20180705</v>
      </c>
      <c r="E130" t="s">
        <v>3482</v>
      </c>
      <c r="F130" t="s">
        <v>3483</v>
      </c>
      <c r="G130" t="s">
        <v>3484</v>
      </c>
      <c r="H130">
        <v>537008104</v>
      </c>
      <c r="I130" t="s">
        <v>3485</v>
      </c>
      <c r="J130">
        <v>2531832</v>
      </c>
      <c r="K130" t="s">
        <v>3486</v>
      </c>
      <c r="L130">
        <v>2574701</v>
      </c>
      <c r="M130">
        <v>8655</v>
      </c>
      <c r="N130">
        <v>45203015</v>
      </c>
      <c r="O130" t="s">
        <v>2855</v>
      </c>
      <c r="Q130" t="s">
        <v>21</v>
      </c>
      <c r="R130" t="s">
        <v>23</v>
      </c>
      <c r="S130" t="s">
        <v>23</v>
      </c>
      <c r="W130" t="s">
        <v>24</v>
      </c>
      <c r="X130">
        <v>223.33</v>
      </c>
      <c r="Y130">
        <v>1</v>
      </c>
      <c r="Z130">
        <v>24967000</v>
      </c>
      <c r="AA130">
        <v>5575880110</v>
      </c>
      <c r="AB130">
        <v>1</v>
      </c>
      <c r="AC130">
        <v>1.0674720689394399</v>
      </c>
      <c r="AF130">
        <v>26651575.145210899</v>
      </c>
      <c r="AG130">
        <v>5952096277.1799698</v>
      </c>
      <c r="AH130">
        <v>7.5513194499992004E-4</v>
      </c>
      <c r="AM130" s="17">
        <f t="shared" si="1"/>
        <v>7.5513194499992004E-4</v>
      </c>
      <c r="AN130" s="16">
        <f>IF(ISNA(VLOOKUP(M130,'GICS Impact'!B:J,9,FALSE)),N130,VLOOKUP(M130,'GICS Impact'!B:J,9,FALSE))</f>
        <v>45203015</v>
      </c>
      <c r="AO130" s="16" t="b">
        <f>AN130&lt;&gt;N130</f>
        <v>0</v>
      </c>
      <c r="AP130" s="15" t="s">
        <v>2706</v>
      </c>
      <c r="AQ130" s="18">
        <f>VLOOKUP(M130,'[1]Technology FINAL'!$C:$AP,40,FALSE)</f>
        <v>7.6558472327976684E-4</v>
      </c>
      <c r="AR130" s="20">
        <f>ABS(AQ130-AM130)</f>
        <v>1.0452778279846807E-5</v>
      </c>
    </row>
    <row r="131" spans="1:44" x14ac:dyDescent="0.3">
      <c r="A131" t="s">
        <v>2832</v>
      </c>
      <c r="B131" t="s">
        <v>2833</v>
      </c>
      <c r="C131" t="s">
        <v>2834</v>
      </c>
      <c r="D131">
        <v>20180705</v>
      </c>
      <c r="E131" t="s">
        <v>229</v>
      </c>
      <c r="F131" t="s">
        <v>2811</v>
      </c>
      <c r="G131" t="s">
        <v>2812</v>
      </c>
      <c r="H131" t="s">
        <v>2813</v>
      </c>
      <c r="I131" t="s">
        <v>2814</v>
      </c>
      <c r="J131" t="s">
        <v>2815</v>
      </c>
      <c r="K131" t="s">
        <v>230</v>
      </c>
      <c r="L131">
        <v>17966601</v>
      </c>
      <c r="M131">
        <v>209241</v>
      </c>
      <c r="N131">
        <v>45101010</v>
      </c>
      <c r="O131" t="s">
        <v>2816</v>
      </c>
      <c r="Q131" t="s">
        <v>21</v>
      </c>
      <c r="R131" t="s">
        <v>23</v>
      </c>
      <c r="S131" t="s">
        <v>23</v>
      </c>
      <c r="W131" t="s">
        <v>24</v>
      </c>
      <c r="X131">
        <v>104.1</v>
      </c>
      <c r="Y131">
        <v>1</v>
      </c>
      <c r="Z131">
        <v>52212000</v>
      </c>
      <c r="AA131">
        <v>5435269200</v>
      </c>
      <c r="AB131">
        <v>1</v>
      </c>
      <c r="AC131">
        <v>1.0674720689394399</v>
      </c>
      <c r="AF131">
        <v>55734851.663465999</v>
      </c>
      <c r="AG131">
        <v>5801998058.16681</v>
      </c>
      <c r="AH131">
        <v>7.3608924898389903E-4</v>
      </c>
      <c r="AM131" s="17">
        <f t="shared" ref="AM131:AM194" si="2">AH131</f>
        <v>7.3608924898389903E-4</v>
      </c>
      <c r="AN131" s="16">
        <f>IF(ISNA(VLOOKUP(M131,'GICS Impact'!B:J,9,FALSE)),N131,VLOOKUP(M131,'GICS Impact'!B:J,9,FALSE))</f>
        <v>45103010</v>
      </c>
      <c r="AO131" s="16" t="b">
        <f>AN131&lt;&gt;N131</f>
        <v>1</v>
      </c>
      <c r="AP131" s="15" t="s">
        <v>2706</v>
      </c>
      <c r="AQ131" s="18">
        <f>VLOOKUP(M131,'[1]Technology FINAL'!$C:$AP,40,FALSE)</f>
        <v>7.6115315691787136E-4</v>
      </c>
      <c r="AR131" s="20">
        <f>ABS(AQ131-AM131)</f>
        <v>2.5063907933972336E-5</v>
      </c>
    </row>
    <row r="132" spans="1:44" x14ac:dyDescent="0.3">
      <c r="A132" t="s">
        <v>2832</v>
      </c>
      <c r="B132" t="s">
        <v>2833</v>
      </c>
      <c r="C132" t="s">
        <v>2834</v>
      </c>
      <c r="D132">
        <v>20180705</v>
      </c>
      <c r="E132" t="s">
        <v>3209</v>
      </c>
      <c r="F132" t="s">
        <v>3210</v>
      </c>
      <c r="G132" t="s">
        <v>3211</v>
      </c>
      <c r="H132" t="s">
        <v>3212</v>
      </c>
      <c r="I132" t="s">
        <v>3213</v>
      </c>
      <c r="J132">
        <v>2599700</v>
      </c>
      <c r="K132" t="s">
        <v>3214</v>
      </c>
      <c r="L132">
        <v>13757301</v>
      </c>
      <c r="M132">
        <v>32047</v>
      </c>
      <c r="N132">
        <v>45301010</v>
      </c>
      <c r="O132" t="s">
        <v>2882</v>
      </c>
      <c r="Q132" t="s">
        <v>21</v>
      </c>
      <c r="R132" t="s">
        <v>23</v>
      </c>
      <c r="S132" t="s">
        <v>23</v>
      </c>
      <c r="W132" t="s">
        <v>24</v>
      </c>
      <c r="X132">
        <v>34.049999999999997</v>
      </c>
      <c r="Y132">
        <v>1</v>
      </c>
      <c r="Z132">
        <v>141739000</v>
      </c>
      <c r="AA132">
        <v>4826212950</v>
      </c>
      <c r="AB132">
        <v>1</v>
      </c>
      <c r="AC132">
        <v>1.0674720689394399</v>
      </c>
      <c r="AF132">
        <v>151302423.57940701</v>
      </c>
      <c r="AG132">
        <v>5151847522.8788099</v>
      </c>
      <c r="AH132">
        <v>6.5360579855030295E-4</v>
      </c>
      <c r="AM132" s="17">
        <f t="shared" si="2"/>
        <v>6.5360579855030295E-4</v>
      </c>
      <c r="AN132" s="16">
        <f>IF(ISNA(VLOOKUP(M132,'GICS Impact'!B:J,9,FALSE)),N132,VLOOKUP(M132,'GICS Impact'!B:J,9,FALSE))</f>
        <v>45301010</v>
      </c>
      <c r="AO132" s="16" t="b">
        <f>AN132&lt;&gt;N132</f>
        <v>0</v>
      </c>
      <c r="AP132" s="15" t="s">
        <v>2706</v>
      </c>
      <c r="AQ132" s="18">
        <f>VLOOKUP(M132,'[1]Technology FINAL'!$C:$AP,40,FALSE)</f>
        <v>7.3001791405971053E-4</v>
      </c>
      <c r="AR132" s="20">
        <f>ABS(AQ132-AM132)</f>
        <v>7.641211550940758E-5</v>
      </c>
    </row>
    <row r="133" spans="1:44" x14ac:dyDescent="0.3">
      <c r="A133" t="s">
        <v>2832</v>
      </c>
      <c r="B133" t="s">
        <v>2833</v>
      </c>
      <c r="C133" t="s">
        <v>2834</v>
      </c>
      <c r="D133">
        <v>20180705</v>
      </c>
      <c r="E133" t="s">
        <v>84</v>
      </c>
      <c r="F133" t="s">
        <v>2792</v>
      </c>
      <c r="G133" t="s">
        <v>2793</v>
      </c>
      <c r="H133" t="s">
        <v>2794</v>
      </c>
      <c r="I133" t="s">
        <v>2795</v>
      </c>
      <c r="J133" t="s">
        <v>2796</v>
      </c>
      <c r="K133" t="s">
        <v>85</v>
      </c>
      <c r="L133">
        <v>1988101</v>
      </c>
      <c r="M133">
        <v>351231</v>
      </c>
      <c r="N133">
        <v>45101010</v>
      </c>
      <c r="O133" t="s">
        <v>2738</v>
      </c>
      <c r="Q133" t="s">
        <v>21</v>
      </c>
      <c r="R133" t="s">
        <v>23</v>
      </c>
      <c r="S133" t="s">
        <v>23</v>
      </c>
      <c r="W133" t="s">
        <v>24</v>
      </c>
      <c r="X133">
        <v>85.42</v>
      </c>
      <c r="Y133">
        <v>1</v>
      </c>
      <c r="Z133">
        <v>56736000</v>
      </c>
      <c r="AA133">
        <v>4846389120</v>
      </c>
      <c r="AB133">
        <v>1</v>
      </c>
      <c r="AC133">
        <v>1.0674720689394399</v>
      </c>
      <c r="AF133">
        <v>60564095.303347997</v>
      </c>
      <c r="AG133">
        <v>5173385020.8119898</v>
      </c>
      <c r="AH133">
        <v>6.5633822288407298E-4</v>
      </c>
      <c r="AM133" s="17">
        <f t="shared" si="2"/>
        <v>6.5633822288407298E-4</v>
      </c>
      <c r="AN133" s="16">
        <f>IF(ISNA(VLOOKUP(M133,'GICS Impact'!B:J,9,FALSE)),N133,VLOOKUP(M133,'GICS Impact'!B:J,9,FALSE))</f>
        <v>45103010</v>
      </c>
      <c r="AO133" s="16" t="b">
        <f>AN133&lt;&gt;N133</f>
        <v>1</v>
      </c>
      <c r="AP133" s="15" t="s">
        <v>2706</v>
      </c>
      <c r="AQ133" s="18">
        <f>VLOOKUP(M133,'[1]Technology FINAL'!$C:$AP,40,FALSE)</f>
        <v>7.199719147189626E-4</v>
      </c>
      <c r="AR133" s="20">
        <f>ABS(AQ133-AM133)</f>
        <v>6.3633691834889621E-5</v>
      </c>
    </row>
    <row r="134" spans="1:44" x14ac:dyDescent="0.3">
      <c r="A134" t="s">
        <v>2832</v>
      </c>
      <c r="B134" t="s">
        <v>2833</v>
      </c>
      <c r="C134" t="s">
        <v>2834</v>
      </c>
      <c r="D134">
        <v>20180705</v>
      </c>
      <c r="E134" t="s">
        <v>3564</v>
      </c>
      <c r="F134" t="s">
        <v>3565</v>
      </c>
      <c r="G134" t="s">
        <v>3566</v>
      </c>
      <c r="H134">
        <v>609839105</v>
      </c>
      <c r="I134" t="s">
        <v>3567</v>
      </c>
      <c r="J134" t="s">
        <v>3568</v>
      </c>
      <c r="K134" t="s">
        <v>3569</v>
      </c>
      <c r="L134">
        <v>16088801</v>
      </c>
      <c r="M134">
        <v>41292</v>
      </c>
      <c r="N134">
        <v>45301020</v>
      </c>
      <c r="O134" t="s">
        <v>2882</v>
      </c>
      <c r="Q134" t="s">
        <v>21</v>
      </c>
      <c r="R134" t="s">
        <v>23</v>
      </c>
      <c r="S134" t="s">
        <v>23</v>
      </c>
      <c r="W134" t="s">
        <v>24</v>
      </c>
      <c r="X134">
        <v>132.69999999999999</v>
      </c>
      <c r="Y134">
        <v>1</v>
      </c>
      <c r="Z134">
        <v>42187000</v>
      </c>
      <c r="AA134">
        <v>5598214900</v>
      </c>
      <c r="AB134">
        <v>0.92</v>
      </c>
      <c r="AC134">
        <v>1.0674720689394399</v>
      </c>
      <c r="AF134">
        <v>41430768.638560303</v>
      </c>
      <c r="AG134">
        <v>5497862998.3369503</v>
      </c>
      <c r="AH134">
        <v>6.97504170958111E-4</v>
      </c>
      <c r="AM134" s="17">
        <f t="shared" si="2"/>
        <v>6.97504170958111E-4</v>
      </c>
      <c r="AN134" s="16">
        <f>IF(ISNA(VLOOKUP(M134,'GICS Impact'!B:J,9,FALSE)),N134,VLOOKUP(M134,'GICS Impact'!B:J,9,FALSE))</f>
        <v>45301020</v>
      </c>
      <c r="AO134" s="16" t="b">
        <f>AN134&lt;&gt;N134</f>
        <v>0</v>
      </c>
      <c r="AP134" s="15" t="s">
        <v>2706</v>
      </c>
      <c r="AQ134" s="18">
        <f>VLOOKUP(M134,'[1]Technology FINAL'!$C:$AP,40,FALSE)</f>
        <v>7.0623919849283968E-4</v>
      </c>
      <c r="AR134" s="20">
        <f>ABS(AQ134-AM134)</f>
        <v>8.7350275347286782E-6</v>
      </c>
    </row>
    <row r="135" spans="1:44" x14ac:dyDescent="0.3">
      <c r="A135" t="s">
        <v>2832</v>
      </c>
      <c r="B135" t="s">
        <v>2833</v>
      </c>
      <c r="C135" t="s">
        <v>2834</v>
      </c>
      <c r="D135">
        <v>20180705</v>
      </c>
      <c r="E135" t="s">
        <v>3428</v>
      </c>
      <c r="F135" t="s">
        <v>3429</v>
      </c>
      <c r="G135" t="s">
        <v>3430</v>
      </c>
      <c r="H135">
        <v>466313103</v>
      </c>
      <c r="I135" t="s">
        <v>3431</v>
      </c>
      <c r="J135">
        <v>2471789</v>
      </c>
      <c r="K135" t="s">
        <v>3432</v>
      </c>
      <c r="L135">
        <v>2819501</v>
      </c>
      <c r="M135">
        <v>12633</v>
      </c>
      <c r="N135">
        <v>45203020</v>
      </c>
      <c r="O135" t="s">
        <v>2855</v>
      </c>
      <c r="Q135" t="s">
        <v>31</v>
      </c>
      <c r="R135" t="s">
        <v>23</v>
      </c>
      <c r="S135" t="s">
        <v>23</v>
      </c>
      <c r="W135" t="s">
        <v>24</v>
      </c>
      <c r="X135">
        <v>27.39</v>
      </c>
      <c r="Y135">
        <v>1</v>
      </c>
      <c r="Z135">
        <v>171299000</v>
      </c>
      <c r="AA135">
        <v>4691879610</v>
      </c>
      <c r="AB135">
        <v>1</v>
      </c>
      <c r="AC135">
        <v>1.0674720689394399</v>
      </c>
      <c r="AF135">
        <v>182856897.93725699</v>
      </c>
      <c r="AG135">
        <v>5008450434.5014696</v>
      </c>
      <c r="AH135">
        <v>6.3541326314578298E-4</v>
      </c>
      <c r="AM135" s="17">
        <f t="shared" si="2"/>
        <v>6.3541326314578298E-4</v>
      </c>
      <c r="AN135" s="16">
        <f>IF(ISNA(VLOOKUP(M135,'GICS Impact'!B:J,9,FALSE)),N135,VLOOKUP(M135,'GICS Impact'!B:J,9,FALSE))</f>
        <v>45203020</v>
      </c>
      <c r="AO135" s="16" t="b">
        <f>AN135&lt;&gt;N135</f>
        <v>0</v>
      </c>
      <c r="AP135" s="15" t="s">
        <v>2706</v>
      </c>
      <c r="AQ135" s="18">
        <f>VLOOKUP(M135,'[1]Technology FINAL'!$C:$AP,40,FALSE)</f>
        <v>6.8851715779595689E-4</v>
      </c>
      <c r="AR135" s="20">
        <f>ABS(AQ135-AM135)</f>
        <v>5.3103894650173913E-5</v>
      </c>
    </row>
    <row r="136" spans="1:44" x14ac:dyDescent="0.3">
      <c r="A136" t="s">
        <v>2832</v>
      </c>
      <c r="B136" t="s">
        <v>2833</v>
      </c>
      <c r="C136" t="s">
        <v>2834</v>
      </c>
      <c r="D136">
        <v>20180705</v>
      </c>
      <c r="E136" t="s">
        <v>3145</v>
      </c>
      <c r="F136" t="s">
        <v>3146</v>
      </c>
      <c r="G136" t="s">
        <v>3147</v>
      </c>
      <c r="H136">
        <v>225447101</v>
      </c>
      <c r="I136" t="s">
        <v>3148</v>
      </c>
      <c r="J136">
        <v>2232351</v>
      </c>
      <c r="K136" t="s">
        <v>3149</v>
      </c>
      <c r="L136">
        <v>2779401</v>
      </c>
      <c r="M136">
        <v>8540</v>
      </c>
      <c r="N136">
        <v>45301020</v>
      </c>
      <c r="O136" t="s">
        <v>2882</v>
      </c>
      <c r="Q136" t="s">
        <v>21</v>
      </c>
      <c r="R136" t="s">
        <v>23</v>
      </c>
      <c r="S136" t="s">
        <v>23</v>
      </c>
      <c r="W136" t="s">
        <v>24</v>
      </c>
      <c r="X136">
        <v>43.63</v>
      </c>
      <c r="Y136">
        <v>1</v>
      </c>
      <c r="Z136">
        <v>100509000</v>
      </c>
      <c r="AA136">
        <v>4385207670</v>
      </c>
      <c r="AB136">
        <v>1</v>
      </c>
      <c r="AC136">
        <v>1.0674720689394399</v>
      </c>
      <c r="AF136">
        <v>107290550.17703401</v>
      </c>
      <c r="AG136">
        <v>4681086704.224</v>
      </c>
      <c r="AH136">
        <v>5.9388120471544098E-4</v>
      </c>
      <c r="AM136" s="17">
        <f t="shared" si="2"/>
        <v>5.9388120471544098E-4</v>
      </c>
      <c r="AN136" s="16">
        <f>IF(ISNA(VLOOKUP(M136,'GICS Impact'!B:J,9,FALSE)),N136,VLOOKUP(M136,'GICS Impact'!B:J,9,FALSE))</f>
        <v>45301020</v>
      </c>
      <c r="AO136" s="16" t="b">
        <f>AN136&lt;&gt;N136</f>
        <v>0</v>
      </c>
      <c r="AP136" s="15" t="s">
        <v>2706</v>
      </c>
      <c r="AQ136" s="18">
        <f>VLOOKUP(M136,'[1]Technology FINAL'!$C:$AP,40,FALSE)</f>
        <v>6.8208410671719618E-4</v>
      </c>
      <c r="AR136" s="20">
        <f>ABS(AQ136-AM136)</f>
        <v>8.8202902001755196E-5</v>
      </c>
    </row>
    <row r="137" spans="1:44" x14ac:dyDescent="0.3">
      <c r="A137" t="s">
        <v>2832</v>
      </c>
      <c r="B137" t="s">
        <v>2833</v>
      </c>
      <c r="C137" t="s">
        <v>2834</v>
      </c>
      <c r="D137">
        <v>20180705</v>
      </c>
      <c r="E137" t="s">
        <v>88</v>
      </c>
      <c r="F137" t="s">
        <v>89</v>
      </c>
      <c r="G137" t="s">
        <v>90</v>
      </c>
      <c r="H137" t="s">
        <v>91</v>
      </c>
      <c r="I137" t="s">
        <v>92</v>
      </c>
      <c r="J137" t="s">
        <v>93</v>
      </c>
      <c r="K137" t="s">
        <v>94</v>
      </c>
      <c r="L137">
        <v>2011601</v>
      </c>
      <c r="M137">
        <v>351380</v>
      </c>
      <c r="N137">
        <v>45103010</v>
      </c>
      <c r="O137" t="s">
        <v>2725</v>
      </c>
      <c r="Q137" t="s">
        <v>31</v>
      </c>
      <c r="R137" t="s">
        <v>23</v>
      </c>
      <c r="S137" t="s">
        <v>23</v>
      </c>
      <c r="W137" t="s">
        <v>24</v>
      </c>
      <c r="X137">
        <v>100.67</v>
      </c>
      <c r="Y137">
        <v>1</v>
      </c>
      <c r="Z137">
        <v>59063000</v>
      </c>
      <c r="AA137">
        <v>5945872210</v>
      </c>
      <c r="AB137">
        <v>0.82</v>
      </c>
      <c r="AC137">
        <v>1.0674720689394399</v>
      </c>
      <c r="AF137">
        <v>51699444.302371502</v>
      </c>
      <c r="AG137">
        <v>5204583057.9197397</v>
      </c>
      <c r="AH137">
        <v>6.6029626276519501E-4</v>
      </c>
      <c r="AM137" s="17">
        <f t="shared" si="2"/>
        <v>6.6029626276519501E-4</v>
      </c>
      <c r="AN137" s="16">
        <f>IF(ISNA(VLOOKUP(M137,'GICS Impact'!B:J,9,FALSE)),N137,VLOOKUP(M137,'GICS Impact'!B:J,9,FALSE))</f>
        <v>45103010</v>
      </c>
      <c r="AO137" s="16" t="b">
        <f>AN137&lt;&gt;N137</f>
        <v>0</v>
      </c>
      <c r="AP137" s="15" t="s">
        <v>2706</v>
      </c>
      <c r="AQ137" s="18">
        <f>VLOOKUP(M137,'[1]Technology FINAL'!$C:$AP,40,FALSE)</f>
        <v>6.8086718259443549E-4</v>
      </c>
      <c r="AR137" s="20">
        <f>ABS(AQ137-AM137)</f>
        <v>2.0570919829240473E-5</v>
      </c>
    </row>
    <row r="138" spans="1:44" x14ac:dyDescent="0.3">
      <c r="A138" t="s">
        <v>2832</v>
      </c>
      <c r="B138" t="s">
        <v>2833</v>
      </c>
      <c r="C138" t="s">
        <v>2834</v>
      </c>
      <c r="D138">
        <v>20180705</v>
      </c>
      <c r="E138" t="s">
        <v>3878</v>
      </c>
      <c r="F138" t="s">
        <v>3879</v>
      </c>
      <c r="G138" t="s">
        <v>3880</v>
      </c>
      <c r="H138" t="s">
        <v>3881</v>
      </c>
      <c r="I138" t="s">
        <v>3882</v>
      </c>
      <c r="J138" t="s">
        <v>3883</v>
      </c>
      <c r="K138" t="s">
        <v>3884</v>
      </c>
      <c r="L138">
        <v>17831001</v>
      </c>
      <c r="M138">
        <v>47518</v>
      </c>
      <c r="N138">
        <v>45102010</v>
      </c>
      <c r="O138" t="s">
        <v>2816</v>
      </c>
      <c r="Q138" t="s">
        <v>31</v>
      </c>
      <c r="R138" t="s">
        <v>23</v>
      </c>
      <c r="S138" t="s">
        <v>23</v>
      </c>
      <c r="W138" t="s">
        <v>24</v>
      </c>
      <c r="X138">
        <v>41.01</v>
      </c>
      <c r="Y138">
        <v>1</v>
      </c>
      <c r="Z138">
        <v>120912000</v>
      </c>
      <c r="AA138">
        <v>4958601120</v>
      </c>
      <c r="AB138">
        <v>1</v>
      </c>
      <c r="AC138">
        <v>1.0674720689394399</v>
      </c>
      <c r="AF138">
        <v>129070182.799605</v>
      </c>
      <c r="AG138">
        <v>5293168196.6118202</v>
      </c>
      <c r="AH138">
        <v>6.71534902895245E-4</v>
      </c>
      <c r="AM138" s="17">
        <f t="shared" si="2"/>
        <v>6.71534902895245E-4</v>
      </c>
      <c r="AN138" s="16">
        <f>IF(ISNA(VLOOKUP(M138,'GICS Impact'!B:J,9,FALSE)),N138,VLOOKUP(M138,'GICS Impact'!B:J,9,FALSE))</f>
        <v>45102010</v>
      </c>
      <c r="AO138" s="16" t="b">
        <f>AN138&lt;&gt;N138</f>
        <v>0</v>
      </c>
      <c r="AP138" s="15" t="s">
        <v>2706</v>
      </c>
      <c r="AQ138" s="18">
        <f>VLOOKUP(M138,'[1]Technology FINAL'!$C:$AP,40,FALSE)</f>
        <v>6.7768369538811948E-4</v>
      </c>
      <c r="AR138" s="20">
        <f>ABS(AQ138-AM138)</f>
        <v>6.1487924928744749E-6</v>
      </c>
    </row>
    <row r="139" spans="1:44" x14ac:dyDescent="0.3">
      <c r="A139" t="s">
        <v>2832</v>
      </c>
      <c r="B139" t="s">
        <v>2833</v>
      </c>
      <c r="C139" t="s">
        <v>2834</v>
      </c>
      <c r="D139">
        <v>20180705</v>
      </c>
      <c r="E139" t="s">
        <v>56</v>
      </c>
      <c r="F139" t="s">
        <v>57</v>
      </c>
      <c r="G139" t="s">
        <v>58</v>
      </c>
      <c r="H139" t="s">
        <v>59</v>
      </c>
      <c r="I139" t="s">
        <v>60</v>
      </c>
      <c r="J139" t="s">
        <v>61</v>
      </c>
      <c r="K139" t="s">
        <v>62</v>
      </c>
      <c r="L139">
        <v>1863001</v>
      </c>
      <c r="M139">
        <v>328610</v>
      </c>
      <c r="N139">
        <v>45103010</v>
      </c>
      <c r="O139" t="s">
        <v>2725</v>
      </c>
      <c r="Q139" t="s">
        <v>31</v>
      </c>
      <c r="R139" t="s">
        <v>23</v>
      </c>
      <c r="S139" t="s">
        <v>23</v>
      </c>
      <c r="W139" t="s">
        <v>24</v>
      </c>
      <c r="X139">
        <v>71</v>
      </c>
      <c r="Y139">
        <v>1</v>
      </c>
      <c r="Z139">
        <v>66808000</v>
      </c>
      <c r="AA139">
        <v>4743368000</v>
      </c>
      <c r="AB139">
        <v>1</v>
      </c>
      <c r="AC139">
        <v>1.0674720689394399</v>
      </c>
      <c r="AF139">
        <v>71315673.981706098</v>
      </c>
      <c r="AG139">
        <v>5063412852.7011299</v>
      </c>
      <c r="AH139">
        <v>6.4238624809498997E-4</v>
      </c>
      <c r="AM139" s="17">
        <f t="shared" si="2"/>
        <v>6.4238624809498997E-4</v>
      </c>
      <c r="AN139" s="16">
        <f>IF(ISNA(VLOOKUP(M139,'GICS Impact'!B:J,9,FALSE)),N139,VLOOKUP(M139,'GICS Impact'!B:J,9,FALSE))</f>
        <v>45103010</v>
      </c>
      <c r="AO139" s="16" t="b">
        <f>AN139&lt;&gt;N139</f>
        <v>0</v>
      </c>
      <c r="AP139" s="15" t="s">
        <v>2706</v>
      </c>
      <c r="AQ139" s="18">
        <f>VLOOKUP(M139,'[1]Technology FINAL'!$C:$AP,40,FALSE)</f>
        <v>6.7633143462140664E-4</v>
      </c>
      <c r="AR139" s="20">
        <f>ABS(AQ139-AM139)</f>
        <v>3.3945186526416669E-5</v>
      </c>
    </row>
    <row r="140" spans="1:44" x14ac:dyDescent="0.3">
      <c r="A140" t="s">
        <v>2832</v>
      </c>
      <c r="B140" t="s">
        <v>2833</v>
      </c>
      <c r="C140" t="s">
        <v>2834</v>
      </c>
      <c r="D140">
        <v>20180705</v>
      </c>
      <c r="E140" t="s">
        <v>194</v>
      </c>
      <c r="F140" t="s">
        <v>195</v>
      </c>
      <c r="G140" t="s">
        <v>196</v>
      </c>
      <c r="H140" t="s">
        <v>197</v>
      </c>
      <c r="I140" t="s">
        <v>198</v>
      </c>
      <c r="J140">
        <v>2458878</v>
      </c>
      <c r="K140" t="s">
        <v>199</v>
      </c>
      <c r="L140">
        <v>26089301</v>
      </c>
      <c r="M140">
        <v>40804</v>
      </c>
      <c r="N140">
        <v>45103010</v>
      </c>
      <c r="O140" t="s">
        <v>2725</v>
      </c>
      <c r="Q140" t="s">
        <v>21</v>
      </c>
      <c r="R140" t="s">
        <v>23</v>
      </c>
      <c r="S140" t="s">
        <v>23</v>
      </c>
      <c r="W140" t="s">
        <v>24</v>
      </c>
      <c r="X140">
        <v>103.78</v>
      </c>
      <c r="Y140">
        <v>1</v>
      </c>
      <c r="Z140">
        <v>48526000</v>
      </c>
      <c r="AA140">
        <v>5036028280</v>
      </c>
      <c r="AB140">
        <v>1</v>
      </c>
      <c r="AC140">
        <v>1.0674720689394399</v>
      </c>
      <c r="AF140">
        <v>51800149.617355198</v>
      </c>
      <c r="AG140">
        <v>5375819527.2891197</v>
      </c>
      <c r="AH140">
        <v>6.8202073127985501E-4</v>
      </c>
      <c r="AM140" s="17">
        <f t="shared" si="2"/>
        <v>6.8202073127985501E-4</v>
      </c>
      <c r="AN140" s="16">
        <f>IF(ISNA(VLOOKUP(M140,'GICS Impact'!B:J,9,FALSE)),N140,VLOOKUP(M140,'GICS Impact'!B:J,9,FALSE))</f>
        <v>45103010</v>
      </c>
      <c r="AO140" s="16" t="b">
        <f>AN140&lt;&gt;J140</f>
        <v>1</v>
      </c>
      <c r="AP140" s="15" t="s">
        <v>2706</v>
      </c>
      <c r="AQ140" s="18">
        <f>VLOOKUP(M140,'[1]Technology FINAL'!$C:$AP,40,FALSE)</f>
        <v>6.7206382409261227E-4</v>
      </c>
      <c r="AR140" s="20">
        <f>ABS(AQ140-AM140)</f>
        <v>9.956907187242737E-6</v>
      </c>
    </row>
    <row r="141" spans="1:44" x14ac:dyDescent="0.3">
      <c r="A141" t="s">
        <v>2832</v>
      </c>
      <c r="B141" t="s">
        <v>2833</v>
      </c>
      <c r="C141" t="s">
        <v>2834</v>
      </c>
      <c r="D141">
        <v>20180705</v>
      </c>
      <c r="E141" t="s">
        <v>3796</v>
      </c>
      <c r="F141" t="s">
        <v>3797</v>
      </c>
      <c r="G141" t="s">
        <v>3798</v>
      </c>
      <c r="H141">
        <v>826919102</v>
      </c>
      <c r="I141" t="s">
        <v>3799</v>
      </c>
      <c r="J141">
        <v>2568131</v>
      </c>
      <c r="K141" t="s">
        <v>3800</v>
      </c>
      <c r="L141">
        <v>13328801</v>
      </c>
      <c r="M141">
        <v>30539</v>
      </c>
      <c r="N141">
        <v>45301020</v>
      </c>
      <c r="O141" t="s">
        <v>2882</v>
      </c>
      <c r="Q141" t="s">
        <v>21</v>
      </c>
      <c r="R141" t="s">
        <v>23</v>
      </c>
      <c r="S141" t="s">
        <v>23</v>
      </c>
      <c r="W141" t="s">
        <v>24</v>
      </c>
      <c r="X141">
        <v>99.4</v>
      </c>
      <c r="Y141">
        <v>1</v>
      </c>
      <c r="Z141">
        <v>43231000</v>
      </c>
      <c r="AA141">
        <v>4297161400</v>
      </c>
      <c r="AB141">
        <v>1</v>
      </c>
      <c r="AC141">
        <v>1.0674720689394399</v>
      </c>
      <c r="AF141">
        <v>46147885.012320898</v>
      </c>
      <c r="AG141">
        <v>4587099770.2247</v>
      </c>
      <c r="AH141">
        <v>5.8195724835277695E-4</v>
      </c>
      <c r="AM141" s="17">
        <f t="shared" si="2"/>
        <v>5.8195724835277695E-4</v>
      </c>
      <c r="AN141" s="16">
        <f>IF(ISNA(VLOOKUP(M141,'GICS Impact'!B:J,9,FALSE)),N141,VLOOKUP(M141,'GICS Impact'!B:J,9,FALSE))</f>
        <v>45301020</v>
      </c>
      <c r="AO141" s="16" t="b">
        <f>AN141&lt;&gt;N141</f>
        <v>0</v>
      </c>
      <c r="AP141" s="15" t="s">
        <v>2706</v>
      </c>
      <c r="AQ141" s="18">
        <f>VLOOKUP(M141,'[1]Technology FINAL'!$C:$AP,40,FALSE)</f>
        <v>6.3700997665530222E-4</v>
      </c>
      <c r="AR141" s="20">
        <f>ABS(AQ141-AM141)</f>
        <v>5.5052728302525263E-5</v>
      </c>
    </row>
    <row r="142" spans="1:44" x14ac:dyDescent="0.3">
      <c r="A142" t="s">
        <v>2832</v>
      </c>
      <c r="B142" t="s">
        <v>2833</v>
      </c>
      <c r="C142" t="s">
        <v>2834</v>
      </c>
      <c r="D142">
        <v>20180705</v>
      </c>
      <c r="E142" t="s">
        <v>2960</v>
      </c>
      <c r="F142" t="s">
        <v>2961</v>
      </c>
      <c r="G142" t="s">
        <v>2962</v>
      </c>
      <c r="H142">
        <v>53807103</v>
      </c>
      <c r="I142" t="s">
        <v>2963</v>
      </c>
      <c r="J142">
        <v>2066505</v>
      </c>
      <c r="K142" t="s">
        <v>2964</v>
      </c>
      <c r="L142">
        <v>191901</v>
      </c>
      <c r="M142">
        <v>4641</v>
      </c>
      <c r="N142">
        <v>45203030</v>
      </c>
      <c r="O142" t="s">
        <v>2855</v>
      </c>
      <c r="Q142" t="s">
        <v>21</v>
      </c>
      <c r="R142" t="s">
        <v>23</v>
      </c>
      <c r="S142" t="s">
        <v>23</v>
      </c>
      <c r="W142" t="s">
        <v>24</v>
      </c>
      <c r="X142">
        <v>43.04</v>
      </c>
      <c r="Y142">
        <v>1</v>
      </c>
      <c r="Z142">
        <v>117982000</v>
      </c>
      <c r="AA142">
        <v>5077945280</v>
      </c>
      <c r="AB142">
        <v>1</v>
      </c>
      <c r="AC142">
        <v>1.0674720689394399</v>
      </c>
      <c r="AF142">
        <v>125942489.637613</v>
      </c>
      <c r="AG142">
        <v>5420564754.0028601</v>
      </c>
      <c r="AH142">
        <v>6.8769747918585801E-4</v>
      </c>
      <c r="AM142" s="17">
        <f t="shared" si="2"/>
        <v>6.8769747918585801E-4</v>
      </c>
      <c r="AN142" s="16">
        <f>IF(ISNA(VLOOKUP(M142,'GICS Impact'!B:J,9,FALSE)),N142,VLOOKUP(M142,'GICS Impact'!B:J,9,FALSE))</f>
        <v>45203030</v>
      </c>
      <c r="AO142" s="16" t="b">
        <f>AN142&lt;&gt;J142</f>
        <v>1</v>
      </c>
      <c r="AP142" s="15" t="s">
        <v>2706</v>
      </c>
      <c r="AQ142" s="18">
        <f>VLOOKUP(M142,'[1]Technology FINAL'!$C:$AP,40,FALSE)</f>
        <v>6.3437985882495258E-4</v>
      </c>
      <c r="AR142" s="20">
        <f>ABS(AQ142-AM142)</f>
        <v>5.3317620360905432E-5</v>
      </c>
    </row>
    <row r="143" spans="1:44" x14ac:dyDescent="0.3">
      <c r="A143" t="s">
        <v>2832</v>
      </c>
      <c r="B143" t="s">
        <v>2833</v>
      </c>
      <c r="C143" t="s">
        <v>2834</v>
      </c>
      <c r="D143">
        <v>20180705</v>
      </c>
      <c r="E143" t="s">
        <v>3587</v>
      </c>
      <c r="F143" t="s">
        <v>3588</v>
      </c>
      <c r="G143" t="s">
        <v>3589</v>
      </c>
      <c r="H143">
        <v>636518102</v>
      </c>
      <c r="I143" t="s">
        <v>3590</v>
      </c>
      <c r="J143">
        <v>2645078</v>
      </c>
      <c r="K143" t="s">
        <v>3591</v>
      </c>
      <c r="L143">
        <v>3160701</v>
      </c>
      <c r="M143">
        <v>12683</v>
      </c>
      <c r="N143">
        <v>45203010</v>
      </c>
      <c r="O143" t="s">
        <v>3098</v>
      </c>
      <c r="Q143" t="s">
        <v>21</v>
      </c>
      <c r="R143" t="s">
        <v>23</v>
      </c>
      <c r="S143" t="s">
        <v>23</v>
      </c>
      <c r="W143" t="s">
        <v>24</v>
      </c>
      <c r="X143">
        <v>42.82</v>
      </c>
      <c r="Y143">
        <v>1</v>
      </c>
      <c r="Z143">
        <v>131205000</v>
      </c>
      <c r="AA143">
        <v>5618198100</v>
      </c>
      <c r="AB143">
        <v>0.82</v>
      </c>
      <c r="AC143">
        <v>1.0674720689394399</v>
      </c>
      <c r="AF143">
        <v>114847291.70026299</v>
      </c>
      <c r="AG143">
        <v>4917761030.6052704</v>
      </c>
      <c r="AH143">
        <v>6.2390765860481201E-4</v>
      </c>
      <c r="AM143" s="17">
        <f t="shared" si="2"/>
        <v>6.2390765860481201E-4</v>
      </c>
      <c r="AN143" s="16">
        <f>IF(ISNA(VLOOKUP(M143,'GICS Impact'!B:J,9,FALSE)),N143,VLOOKUP(M143,'GICS Impact'!B:J,9,FALSE))</f>
        <v>45203010</v>
      </c>
      <c r="AO143" s="16" t="b">
        <f>AN143&lt;&gt;N143</f>
        <v>0</v>
      </c>
      <c r="AP143" s="15" t="s">
        <v>2706</v>
      </c>
      <c r="AQ143" s="18">
        <f>VLOOKUP(M143,'[1]Technology FINAL'!$C:$AP,40,FALSE)</f>
        <v>6.3148325829396354E-4</v>
      </c>
      <c r="AR143" s="20">
        <f>ABS(AQ143-AM143)</f>
        <v>7.575599689151535E-6</v>
      </c>
    </row>
    <row r="144" spans="1:44" x14ac:dyDescent="0.3">
      <c r="A144" t="s">
        <v>2832</v>
      </c>
      <c r="B144" t="s">
        <v>2833</v>
      </c>
      <c r="C144" t="s">
        <v>2834</v>
      </c>
      <c r="D144">
        <v>20180705</v>
      </c>
      <c r="E144" t="s">
        <v>2842</v>
      </c>
      <c r="F144" t="s">
        <v>2843</v>
      </c>
      <c r="G144" t="s">
        <v>2844</v>
      </c>
      <c r="H144" t="s">
        <v>2845</v>
      </c>
      <c r="I144" t="s">
        <v>2846</v>
      </c>
      <c r="J144" t="s">
        <v>2847</v>
      </c>
      <c r="K144" t="s">
        <v>2848</v>
      </c>
      <c r="L144">
        <v>2885301</v>
      </c>
      <c r="M144">
        <v>9878</v>
      </c>
      <c r="N144">
        <v>45201020</v>
      </c>
      <c r="O144" t="s">
        <v>2849</v>
      </c>
      <c r="Q144" t="s">
        <v>21</v>
      </c>
      <c r="R144" t="s">
        <v>23</v>
      </c>
      <c r="S144" t="s">
        <v>23</v>
      </c>
      <c r="W144" t="s">
        <v>24</v>
      </c>
      <c r="X144">
        <v>25.17</v>
      </c>
      <c r="Y144">
        <v>1</v>
      </c>
      <c r="Z144">
        <v>186263000</v>
      </c>
      <c r="AA144">
        <v>4688239710</v>
      </c>
      <c r="AB144">
        <v>0.94</v>
      </c>
      <c r="AC144">
        <v>1.0674720689394399</v>
      </c>
      <c r="AF144">
        <v>186900716.97825399</v>
      </c>
      <c r="AG144">
        <v>4704291046.3426704</v>
      </c>
      <c r="AH144">
        <v>5.9682509862785896E-4</v>
      </c>
      <c r="AM144" s="17">
        <f t="shared" si="2"/>
        <v>5.9682509862785896E-4</v>
      </c>
      <c r="AN144" s="16">
        <f>IF(ISNA(VLOOKUP(M144,'GICS Impact'!B:J,9,FALSE)),N144,VLOOKUP(M144,'GICS Impact'!B:J,9,FALSE))</f>
        <v>45201020</v>
      </c>
      <c r="AO144" s="16" t="b">
        <f>AN144&lt;&gt;N144</f>
        <v>0</v>
      </c>
      <c r="AP144" s="15" t="s">
        <v>2706</v>
      </c>
      <c r="AQ144" s="18">
        <f>VLOOKUP(M144,'[1]Technology FINAL'!$C:$AP,40,FALSE)</f>
        <v>6.2945148695585818E-4</v>
      </c>
      <c r="AR144" s="20">
        <f>ABS(AQ144-AM144)</f>
        <v>3.2626388327999215E-5</v>
      </c>
    </row>
    <row r="145" spans="1:44" x14ac:dyDescent="0.3">
      <c r="A145" t="s">
        <v>2832</v>
      </c>
      <c r="B145" t="s">
        <v>2833</v>
      </c>
      <c r="C145" t="s">
        <v>2834</v>
      </c>
      <c r="D145">
        <v>20180705</v>
      </c>
      <c r="E145" t="s">
        <v>3319</v>
      </c>
      <c r="F145" t="s">
        <v>3320</v>
      </c>
      <c r="G145" t="s">
        <v>3321</v>
      </c>
      <c r="H145" t="s">
        <v>3322</v>
      </c>
      <c r="I145" t="s">
        <v>3323</v>
      </c>
      <c r="J145" t="s">
        <v>3324</v>
      </c>
      <c r="K145" t="s">
        <v>3325</v>
      </c>
      <c r="L145">
        <v>17798301</v>
      </c>
      <c r="M145">
        <v>46636</v>
      </c>
      <c r="N145">
        <v>45102020</v>
      </c>
      <c r="O145" t="s">
        <v>2870</v>
      </c>
      <c r="Q145" t="s">
        <v>31</v>
      </c>
      <c r="R145" t="s">
        <v>23</v>
      </c>
      <c r="S145" t="s">
        <v>23</v>
      </c>
      <c r="W145" t="s">
        <v>24</v>
      </c>
      <c r="X145">
        <v>29.02</v>
      </c>
      <c r="Y145">
        <v>1</v>
      </c>
      <c r="Z145">
        <v>190388000</v>
      </c>
      <c r="AA145">
        <v>5525059760</v>
      </c>
      <c r="AB145">
        <v>0.79</v>
      </c>
      <c r="AC145">
        <v>1.0674720689394399</v>
      </c>
      <c r="AF145">
        <v>160554759.08638099</v>
      </c>
      <c r="AG145">
        <v>4659299108.68678</v>
      </c>
      <c r="AH145">
        <v>5.91117050940246E-4</v>
      </c>
      <c r="AM145" s="17">
        <f t="shared" si="2"/>
        <v>5.91117050940246E-4</v>
      </c>
      <c r="AN145" s="16">
        <f>IF(ISNA(VLOOKUP(M145,'GICS Impact'!B:J,9,FALSE)),N145,VLOOKUP(M145,'GICS Impact'!B:J,9,FALSE))</f>
        <v>45102020</v>
      </c>
      <c r="AO145" s="16" t="b">
        <f>AN145&lt;&gt;N145</f>
        <v>0</v>
      </c>
      <c r="AP145" s="15" t="s">
        <v>2706</v>
      </c>
      <c r="AQ145" s="18">
        <f>VLOOKUP(M145,'[1]Technology FINAL'!$C:$AP,40,FALSE)</f>
        <v>6.2896190079355372E-4</v>
      </c>
      <c r="AR145" s="20">
        <f>ABS(AQ145-AM145)</f>
        <v>3.7844849853307721E-5</v>
      </c>
    </row>
    <row r="146" spans="1:44" x14ac:dyDescent="0.3">
      <c r="A146" t="s">
        <v>2832</v>
      </c>
      <c r="B146" t="s">
        <v>2833</v>
      </c>
      <c r="C146" t="s">
        <v>2834</v>
      </c>
      <c r="D146">
        <v>20180705</v>
      </c>
      <c r="E146" t="s">
        <v>109</v>
      </c>
      <c r="F146" t="s">
        <v>110</v>
      </c>
      <c r="G146" t="s">
        <v>111</v>
      </c>
      <c r="H146" s="19">
        <v>443573100</v>
      </c>
      <c r="I146" t="s">
        <v>112</v>
      </c>
      <c r="J146" t="s">
        <v>113</v>
      </c>
      <c r="K146" t="s">
        <v>114</v>
      </c>
      <c r="L146">
        <v>2184701</v>
      </c>
      <c r="M146">
        <v>360597</v>
      </c>
      <c r="N146">
        <v>45103010</v>
      </c>
      <c r="O146" t="s">
        <v>2725</v>
      </c>
      <c r="Q146" t="s">
        <v>31</v>
      </c>
      <c r="R146" t="s">
        <v>23</v>
      </c>
      <c r="S146" t="s">
        <v>23</v>
      </c>
      <c r="W146" t="s">
        <v>24</v>
      </c>
      <c r="X146">
        <v>127.2</v>
      </c>
      <c r="Y146">
        <v>1</v>
      </c>
      <c r="Z146">
        <v>38409000</v>
      </c>
      <c r="AA146">
        <v>4885624800</v>
      </c>
      <c r="AB146">
        <v>0.93</v>
      </c>
      <c r="AC146">
        <v>1.0674720689394399</v>
      </c>
      <c r="AF146">
        <v>38130497.267182298</v>
      </c>
      <c r="AG146">
        <v>4850199252.3855801</v>
      </c>
      <c r="AH146">
        <v>6.1533621509670105E-4</v>
      </c>
      <c r="AM146" s="17">
        <f t="shared" si="2"/>
        <v>6.1533621509670105E-4</v>
      </c>
      <c r="AN146" s="16">
        <f>IF(ISNA(VLOOKUP(M146,'GICS Impact'!B:J,9,FALSE)),N146,VLOOKUP(M146,'GICS Impact'!B:J,9,FALSE))</f>
        <v>45103010</v>
      </c>
      <c r="AO146" s="16" t="b">
        <f>AN146&lt;&gt;N146</f>
        <v>0</v>
      </c>
      <c r="AP146" s="15" t="s">
        <v>2706</v>
      </c>
      <c r="AQ146" s="18">
        <f>VLOOKUP(M146,'[1]Technology FINAL'!$C:$AP,40,FALSE)</f>
        <v>6.1747554309429797E-4</v>
      </c>
      <c r="AR146" s="20">
        <f>ABS(AQ146-AM146)</f>
        <v>2.1393279975969251E-6</v>
      </c>
    </row>
    <row r="147" spans="1:44" x14ac:dyDescent="0.3">
      <c r="A147" t="s">
        <v>2832</v>
      </c>
      <c r="B147" t="s">
        <v>2833</v>
      </c>
      <c r="C147" t="s">
        <v>2834</v>
      </c>
      <c r="D147">
        <v>20180705</v>
      </c>
      <c r="E147" t="s">
        <v>117</v>
      </c>
      <c r="F147" t="s">
        <v>2777</v>
      </c>
      <c r="G147" t="s">
        <v>2778</v>
      </c>
      <c r="H147" t="s">
        <v>2779</v>
      </c>
      <c r="I147" t="s">
        <v>2780</v>
      </c>
      <c r="J147" t="s">
        <v>2781</v>
      </c>
      <c r="K147" t="s">
        <v>118</v>
      </c>
      <c r="L147">
        <v>2218201</v>
      </c>
      <c r="M147">
        <v>459022</v>
      </c>
      <c r="N147">
        <v>45101010</v>
      </c>
      <c r="O147" t="s">
        <v>2738</v>
      </c>
      <c r="Q147" t="s">
        <v>31</v>
      </c>
      <c r="R147" t="s">
        <v>23</v>
      </c>
      <c r="S147" t="s">
        <v>23</v>
      </c>
      <c r="W147" t="s">
        <v>24</v>
      </c>
      <c r="X147">
        <v>101.01</v>
      </c>
      <c r="Y147">
        <v>1</v>
      </c>
      <c r="Z147">
        <v>55976000</v>
      </c>
      <c r="AA147">
        <v>5654135760</v>
      </c>
      <c r="AB147">
        <v>0.77</v>
      </c>
      <c r="AC147">
        <v>1.0674720689394399</v>
      </c>
      <c r="AF147">
        <v>46009668.728834599</v>
      </c>
      <c r="AG147">
        <v>4647436638.2995796</v>
      </c>
      <c r="AH147">
        <v>5.89612080267925E-4</v>
      </c>
      <c r="AM147" s="17">
        <f t="shared" si="2"/>
        <v>5.89612080267925E-4</v>
      </c>
      <c r="AN147" s="16">
        <f>IF(ISNA(VLOOKUP(M147,'GICS Impact'!B:J,9,FALSE)),N147,VLOOKUP(M147,'GICS Impact'!B:J,9,FALSE))</f>
        <v>45103010</v>
      </c>
      <c r="AO147" s="16" t="b">
        <f>AN147&lt;&gt;N147</f>
        <v>1</v>
      </c>
      <c r="AP147" s="15" t="s">
        <v>2706</v>
      </c>
      <c r="AQ147" s="18">
        <f>VLOOKUP(M147,'[1]Technology FINAL'!$C:$AP,40,FALSE)</f>
        <v>6.1375559853075448E-4</v>
      </c>
      <c r="AR147" s="20">
        <f>ABS(AQ147-AM147)</f>
        <v>2.4143518262829478E-5</v>
      </c>
    </row>
    <row r="148" spans="1:44" x14ac:dyDescent="0.3">
      <c r="A148" t="s">
        <v>2832</v>
      </c>
      <c r="B148" t="s">
        <v>2833</v>
      </c>
      <c r="C148" t="s">
        <v>2834</v>
      </c>
      <c r="D148">
        <v>20180705</v>
      </c>
      <c r="E148" t="s">
        <v>3966</v>
      </c>
      <c r="F148" t="s">
        <v>3967</v>
      </c>
      <c r="G148" t="s">
        <v>3968</v>
      </c>
      <c r="H148" t="s">
        <v>3969</v>
      </c>
      <c r="I148" t="s">
        <v>3970</v>
      </c>
      <c r="J148" t="s">
        <v>3971</v>
      </c>
      <c r="K148" t="s">
        <v>3972</v>
      </c>
      <c r="L148">
        <v>2670901</v>
      </c>
      <c r="M148">
        <v>575367</v>
      </c>
      <c r="N148">
        <v>45301010</v>
      </c>
      <c r="O148" t="s">
        <v>2882</v>
      </c>
      <c r="Q148" t="s">
        <v>31</v>
      </c>
      <c r="R148" t="s">
        <v>23</v>
      </c>
      <c r="S148" t="s">
        <v>23</v>
      </c>
      <c r="W148" t="s">
        <v>24</v>
      </c>
      <c r="X148">
        <v>36.72</v>
      </c>
      <c r="Y148">
        <v>1</v>
      </c>
      <c r="Z148">
        <v>108943000</v>
      </c>
      <c r="AA148">
        <v>4000386960</v>
      </c>
      <c r="AB148">
        <v>1</v>
      </c>
      <c r="AC148">
        <v>1.0674720689394399</v>
      </c>
      <c r="AF148">
        <v>116293609.60646901</v>
      </c>
      <c r="AG148">
        <v>4270301344.7495499</v>
      </c>
      <c r="AH148">
        <v>5.4176559148742505E-4</v>
      </c>
      <c r="AM148" s="17">
        <f t="shared" si="2"/>
        <v>5.4176559148742505E-4</v>
      </c>
      <c r="AN148" s="16">
        <f>IF(ISNA(VLOOKUP(M148,'GICS Impact'!B:J,9,FALSE)),N148,VLOOKUP(M148,'GICS Impact'!B:J,9,FALSE))</f>
        <v>45301010</v>
      </c>
      <c r="AO148" s="16" t="b">
        <f>AN148&lt;&gt;N148</f>
        <v>0</v>
      </c>
      <c r="AP148" s="15" t="s">
        <v>2706</v>
      </c>
      <c r="AQ148" s="18">
        <f>VLOOKUP(M148,'[1]Technology FINAL'!$C:$AP,40,FALSE)</f>
        <v>6.0747885438686036E-4</v>
      </c>
      <c r="AR148" s="20">
        <f>ABS(AQ148-AM148)</f>
        <v>6.5713262899435307E-5</v>
      </c>
    </row>
    <row r="149" spans="1:44" x14ac:dyDescent="0.3">
      <c r="A149" t="s">
        <v>2832</v>
      </c>
      <c r="B149" t="s">
        <v>2833</v>
      </c>
      <c r="C149" t="s">
        <v>2834</v>
      </c>
      <c r="D149">
        <v>20180705</v>
      </c>
      <c r="E149" t="s">
        <v>3127</v>
      </c>
      <c r="F149" t="s">
        <v>3128</v>
      </c>
      <c r="G149" t="s">
        <v>3129</v>
      </c>
      <c r="H149" t="s">
        <v>3130</v>
      </c>
      <c r="I149" t="s">
        <v>3131</v>
      </c>
      <c r="J149" t="s">
        <v>3132</v>
      </c>
      <c r="K149" t="s">
        <v>3133</v>
      </c>
      <c r="L149">
        <v>1279603</v>
      </c>
      <c r="M149">
        <v>8564</v>
      </c>
      <c r="N149">
        <v>45102020</v>
      </c>
      <c r="O149" t="s">
        <v>2870</v>
      </c>
      <c r="Q149" t="s">
        <v>31</v>
      </c>
      <c r="R149" t="s">
        <v>23</v>
      </c>
      <c r="S149" t="s">
        <v>23</v>
      </c>
      <c r="W149" t="s">
        <v>24</v>
      </c>
      <c r="X149">
        <v>52.28</v>
      </c>
      <c r="Y149">
        <v>1</v>
      </c>
      <c r="Z149">
        <v>81636000</v>
      </c>
      <c r="AA149">
        <v>4267930080</v>
      </c>
      <c r="AB149">
        <v>1</v>
      </c>
      <c r="AC149">
        <v>1.0674720689394399</v>
      </c>
      <c r="AF149">
        <v>87144149.819940105</v>
      </c>
      <c r="AG149">
        <v>4555896152.5864601</v>
      </c>
      <c r="AH149">
        <v>5.7799850047960603E-4</v>
      </c>
      <c r="AM149" s="17">
        <f t="shared" si="2"/>
        <v>5.7799850047960603E-4</v>
      </c>
      <c r="AN149" s="16">
        <f>IF(ISNA(VLOOKUP(M149,'GICS Impact'!B:J,9,FALSE)),N149,VLOOKUP(M149,'GICS Impact'!B:J,9,FALSE))</f>
        <v>45102020</v>
      </c>
      <c r="AO149" s="16" t="b">
        <f>AN149&lt;&gt;N149</f>
        <v>0</v>
      </c>
      <c r="AP149" s="15" t="s">
        <v>2706</v>
      </c>
      <c r="AQ149" s="18">
        <f>VLOOKUP(M149,'[1]Technology FINAL'!$C:$AP,40,FALSE)</f>
        <v>6.0212263775818369E-4</v>
      </c>
      <c r="AR149" s="20">
        <f>ABS(AQ149-AM149)</f>
        <v>2.4124137278577653E-5</v>
      </c>
    </row>
    <row r="150" spans="1:44" x14ac:dyDescent="0.3">
      <c r="A150" t="s">
        <v>2832</v>
      </c>
      <c r="B150" t="s">
        <v>2833</v>
      </c>
      <c r="C150" t="s">
        <v>2834</v>
      </c>
      <c r="D150">
        <v>20180705</v>
      </c>
      <c r="E150" t="s">
        <v>3402</v>
      </c>
      <c r="F150" t="s">
        <v>3403</v>
      </c>
      <c r="G150" t="s">
        <v>3404</v>
      </c>
      <c r="H150">
        <v>458118106</v>
      </c>
      <c r="I150" t="s">
        <v>3405</v>
      </c>
      <c r="J150">
        <v>2462437</v>
      </c>
      <c r="K150" t="s">
        <v>3406</v>
      </c>
      <c r="L150">
        <v>600301</v>
      </c>
      <c r="M150">
        <v>4355</v>
      </c>
      <c r="N150">
        <v>45301020</v>
      </c>
      <c r="O150" t="s">
        <v>2882</v>
      </c>
      <c r="Q150" t="s">
        <v>21</v>
      </c>
      <c r="R150" t="s">
        <v>23</v>
      </c>
      <c r="S150" t="s">
        <v>23</v>
      </c>
      <c r="W150" t="s">
        <v>24</v>
      </c>
      <c r="X150">
        <v>31.6</v>
      </c>
      <c r="Y150">
        <v>1</v>
      </c>
      <c r="Z150">
        <v>129265000</v>
      </c>
      <c r="AA150">
        <v>4084774000</v>
      </c>
      <c r="AB150">
        <v>1</v>
      </c>
      <c r="AC150">
        <v>1.0674720689394399</v>
      </c>
      <c r="AF150">
        <v>137986776.991456</v>
      </c>
      <c r="AG150">
        <v>4360382152.9300299</v>
      </c>
      <c r="AH150">
        <v>5.5319398456454599E-4</v>
      </c>
      <c r="AM150" s="17">
        <f t="shared" si="2"/>
        <v>5.5319398456454599E-4</v>
      </c>
      <c r="AN150" s="16">
        <f>IF(ISNA(VLOOKUP(M150,'GICS Impact'!B:J,9,FALSE)),N150,VLOOKUP(M150,'GICS Impact'!B:J,9,FALSE))</f>
        <v>45301020</v>
      </c>
      <c r="AO150" s="16" t="b">
        <f>AN150&lt;&gt;N150</f>
        <v>0</v>
      </c>
      <c r="AP150" s="15" t="s">
        <v>2706</v>
      </c>
      <c r="AQ150" s="18">
        <f>VLOOKUP(M150,'[1]Technology FINAL'!$C:$AP,40,FALSE)</f>
        <v>6.0157512097144339E-4</v>
      </c>
      <c r="AR150" s="20">
        <f>ABS(AQ150-AM150)</f>
        <v>4.8381136406897398E-5</v>
      </c>
    </row>
    <row r="151" spans="1:44" x14ac:dyDescent="0.3">
      <c r="A151" t="s">
        <v>2832</v>
      </c>
      <c r="B151" t="s">
        <v>2833</v>
      </c>
      <c r="C151" t="s">
        <v>2834</v>
      </c>
      <c r="D151">
        <v>20180705</v>
      </c>
      <c r="E151" t="s">
        <v>4004</v>
      </c>
      <c r="F151" t="s">
        <v>4005</v>
      </c>
      <c r="G151" t="s">
        <v>4006</v>
      </c>
      <c r="H151" t="s">
        <v>4007</v>
      </c>
      <c r="I151" t="s">
        <v>4008</v>
      </c>
      <c r="J151" t="s">
        <v>4009</v>
      </c>
      <c r="K151" t="s">
        <v>4010</v>
      </c>
      <c r="L151">
        <v>2154001</v>
      </c>
      <c r="M151">
        <v>359802</v>
      </c>
      <c r="N151">
        <v>25502020</v>
      </c>
      <c r="O151" t="s">
        <v>3602</v>
      </c>
      <c r="Q151" t="s">
        <v>31</v>
      </c>
      <c r="R151" t="s">
        <v>23</v>
      </c>
      <c r="S151" t="s">
        <v>23</v>
      </c>
      <c r="W151" t="s">
        <v>24</v>
      </c>
      <c r="X151">
        <v>115.94</v>
      </c>
      <c r="Y151">
        <v>1</v>
      </c>
      <c r="Z151">
        <v>58486000</v>
      </c>
      <c r="AA151">
        <v>6780866840</v>
      </c>
      <c r="AB151">
        <v>0.74</v>
      </c>
      <c r="AC151">
        <v>1.0674720689394399</v>
      </c>
      <c r="AF151">
        <v>46199806.853754103</v>
      </c>
      <c r="AG151">
        <v>5356405606.6242504</v>
      </c>
      <c r="AH151">
        <v>6.7955772144448901E-4</v>
      </c>
      <c r="AM151" s="17">
        <f t="shared" si="2"/>
        <v>6.7955772144448901E-4</v>
      </c>
      <c r="AN151" s="16">
        <f>IF(ISNA(VLOOKUP(M151,'GICS Impact'!B:J,9,FALSE)),N151,VLOOKUP(M151,'GICS Impact'!B:J,9,FALSE))</f>
        <v>25502020</v>
      </c>
      <c r="AO151" s="16" t="b">
        <f>AN151&lt;&gt;N151</f>
        <v>0</v>
      </c>
      <c r="AP151" s="15" t="s">
        <v>2706</v>
      </c>
      <c r="AQ151" s="18">
        <f>VLOOKUP(M151,'[1]Technology FINAL'!$C:$AP,40,FALSE)</f>
        <v>6.0023072106906545E-4</v>
      </c>
      <c r="AR151" s="20">
        <f>ABS(AQ151-AM151)</f>
        <v>7.9327000375423564E-5</v>
      </c>
    </row>
    <row r="152" spans="1:44" x14ac:dyDescent="0.3">
      <c r="A152" t="s">
        <v>2832</v>
      </c>
      <c r="B152" t="s">
        <v>2833</v>
      </c>
      <c r="C152" t="s">
        <v>2834</v>
      </c>
      <c r="D152">
        <v>20180705</v>
      </c>
      <c r="E152" t="s">
        <v>3220</v>
      </c>
      <c r="F152" t="s">
        <v>3221</v>
      </c>
      <c r="G152" t="s">
        <v>3222</v>
      </c>
      <c r="H152">
        <v>298736109</v>
      </c>
      <c r="I152" t="s">
        <v>3223</v>
      </c>
      <c r="J152">
        <v>2320148</v>
      </c>
      <c r="K152" t="s">
        <v>3224</v>
      </c>
      <c r="L152">
        <v>6453601</v>
      </c>
      <c r="M152">
        <v>20073</v>
      </c>
      <c r="N152">
        <v>45102020</v>
      </c>
      <c r="O152" t="s">
        <v>2897</v>
      </c>
      <c r="Q152" t="s">
        <v>21</v>
      </c>
      <c r="R152" t="s">
        <v>23</v>
      </c>
      <c r="S152" t="s">
        <v>23</v>
      </c>
      <c r="W152" t="s">
        <v>24</v>
      </c>
      <c r="X152">
        <v>84.74</v>
      </c>
      <c r="Y152">
        <v>1</v>
      </c>
      <c r="Z152">
        <v>51281000</v>
      </c>
      <c r="AA152">
        <v>4345551940</v>
      </c>
      <c r="AB152">
        <v>1</v>
      </c>
      <c r="AC152">
        <v>1.0674720689394399</v>
      </c>
      <c r="AF152">
        <v>54741035.167283401</v>
      </c>
      <c r="AG152">
        <v>4638755320.0755901</v>
      </c>
      <c r="AH152">
        <v>5.8851069675355198E-4</v>
      </c>
      <c r="AM152" s="17">
        <f t="shared" si="2"/>
        <v>5.8851069675355198E-4</v>
      </c>
      <c r="AN152" s="16">
        <f>IF(ISNA(VLOOKUP(M152,'GICS Impact'!B:J,9,FALSE)),N152,VLOOKUP(M152,'GICS Impact'!B:J,9,FALSE))</f>
        <v>45102020</v>
      </c>
      <c r="AO152" s="16" t="b">
        <f>AN152&lt;&gt;N152</f>
        <v>0</v>
      </c>
      <c r="AP152" s="15" t="s">
        <v>2706</v>
      </c>
      <c r="AQ152" s="18">
        <f>VLOOKUP(M152,'[1]Technology FINAL'!$C:$AP,40,FALSE)</f>
        <v>5.9673539298164737E-4</v>
      </c>
      <c r="AR152" s="20">
        <f>ABS(AQ152-AM152)</f>
        <v>8.2246962280953934E-6</v>
      </c>
    </row>
    <row r="153" spans="1:44" x14ac:dyDescent="0.3">
      <c r="A153" t="s">
        <v>2832</v>
      </c>
      <c r="B153" t="s">
        <v>2833</v>
      </c>
      <c r="C153" t="s">
        <v>2834</v>
      </c>
      <c r="D153">
        <v>20180705</v>
      </c>
      <c r="E153" t="s">
        <v>470</v>
      </c>
      <c r="F153" t="s">
        <v>3820</v>
      </c>
      <c r="G153" t="s">
        <v>3821</v>
      </c>
      <c r="H153">
        <v>852857200</v>
      </c>
      <c r="I153" t="s">
        <v>3822</v>
      </c>
      <c r="J153" t="s">
        <v>3823</v>
      </c>
      <c r="K153" t="s">
        <v>471</v>
      </c>
      <c r="L153">
        <v>12167301</v>
      </c>
      <c r="M153">
        <v>28525</v>
      </c>
      <c r="N153">
        <v>45101010</v>
      </c>
      <c r="O153" t="s">
        <v>2738</v>
      </c>
      <c r="Q153" t="s">
        <v>21</v>
      </c>
      <c r="R153" t="s">
        <v>23</v>
      </c>
      <c r="S153" t="s">
        <v>23</v>
      </c>
      <c r="W153" t="s">
        <v>24</v>
      </c>
      <c r="X153">
        <v>257.05</v>
      </c>
      <c r="Y153">
        <v>1</v>
      </c>
      <c r="Z153">
        <v>17924000</v>
      </c>
      <c r="AA153">
        <v>4607364200</v>
      </c>
      <c r="AB153">
        <v>0.93</v>
      </c>
      <c r="AC153">
        <v>1.0674720689394399</v>
      </c>
      <c r="AF153">
        <v>17794033.508213501</v>
      </c>
      <c r="AG153">
        <v>4573956313.2862997</v>
      </c>
      <c r="AH153">
        <v>5.8028976117855801E-4</v>
      </c>
      <c r="AM153" s="17">
        <f t="shared" si="2"/>
        <v>5.8028976117855801E-4</v>
      </c>
      <c r="AN153" s="16">
        <f>IF(ISNA(VLOOKUP(M153,'GICS Impact'!B:J,9,FALSE)),N153,VLOOKUP(M153,'GICS Impact'!B:J,9,FALSE))</f>
        <v>25502020</v>
      </c>
      <c r="AO153" s="16" t="b">
        <f>AN153&lt;&gt;N153</f>
        <v>1</v>
      </c>
      <c r="AP153" s="15" t="s">
        <v>2706</v>
      </c>
      <c r="AQ153" s="18">
        <f>VLOOKUP(M153,'[1]Technology FINAL'!$C:$AP,40,FALSE)</f>
        <v>5.9495322168634848E-4</v>
      </c>
      <c r="AR153" s="20">
        <f>ABS(AQ153-AM153)</f>
        <v>1.4663460507790475E-5</v>
      </c>
    </row>
    <row r="154" spans="1:44" x14ac:dyDescent="0.3">
      <c r="A154" t="s">
        <v>2832</v>
      </c>
      <c r="B154" t="s">
        <v>2833</v>
      </c>
      <c r="C154" t="s">
        <v>2834</v>
      </c>
      <c r="D154">
        <v>20180705</v>
      </c>
      <c r="E154" t="s">
        <v>3285</v>
      </c>
      <c r="F154" t="s">
        <v>3286</v>
      </c>
      <c r="G154" t="s">
        <v>3287</v>
      </c>
      <c r="H154">
        <v>336433107</v>
      </c>
      <c r="I154" t="s">
        <v>3288</v>
      </c>
      <c r="J154" t="s">
        <v>3289</v>
      </c>
      <c r="K154" t="s">
        <v>3290</v>
      </c>
      <c r="L154">
        <v>17540401</v>
      </c>
      <c r="M154">
        <v>44367</v>
      </c>
      <c r="N154">
        <v>45301020</v>
      </c>
      <c r="O154" t="s">
        <v>3291</v>
      </c>
      <c r="Q154" t="s">
        <v>21</v>
      </c>
      <c r="R154" t="s">
        <v>23</v>
      </c>
      <c r="S154" t="s">
        <v>23</v>
      </c>
      <c r="W154" t="s">
        <v>24</v>
      </c>
      <c r="X154">
        <v>52.36</v>
      </c>
      <c r="Y154">
        <v>1</v>
      </c>
      <c r="Z154">
        <v>104763000</v>
      </c>
      <c r="AA154">
        <v>5485390680</v>
      </c>
      <c r="AB154">
        <v>0.78</v>
      </c>
      <c r="AC154">
        <v>1.0674720689394399</v>
      </c>
      <c r="AF154">
        <v>87228629.559475899</v>
      </c>
      <c r="AG154">
        <v>4567291043.7341604</v>
      </c>
      <c r="AH154">
        <v>5.7944415019942205E-4</v>
      </c>
      <c r="AM154" s="17">
        <f t="shared" si="2"/>
        <v>5.7944415019942205E-4</v>
      </c>
      <c r="AN154" s="16">
        <f>IF(ISNA(VLOOKUP(M154,'GICS Impact'!B:J,9,FALSE)),N154,VLOOKUP(M154,'GICS Impact'!B:J,9,FALSE))</f>
        <v>45301020</v>
      </c>
      <c r="AO154" s="16" t="b">
        <f>AN154&lt;&gt;N154</f>
        <v>0</v>
      </c>
      <c r="AP154" s="15" t="s">
        <v>2706</v>
      </c>
      <c r="AQ154" s="18">
        <f>VLOOKUP(M154,'[1]Technology FINAL'!$C:$AP,40,FALSE)</f>
        <v>5.940102545796723E-4</v>
      </c>
      <c r="AR154" s="20">
        <f>ABS(AQ154-AM154)</f>
        <v>1.4566104380250248E-5</v>
      </c>
    </row>
    <row r="155" spans="1:44" x14ac:dyDescent="0.3">
      <c r="A155" t="s">
        <v>2832</v>
      </c>
      <c r="B155" t="s">
        <v>2833</v>
      </c>
      <c r="C155" t="s">
        <v>2834</v>
      </c>
      <c r="D155">
        <v>20180705</v>
      </c>
      <c r="E155" t="s">
        <v>477</v>
      </c>
      <c r="F155" t="s">
        <v>2817</v>
      </c>
      <c r="G155" t="s">
        <v>2818</v>
      </c>
      <c r="H155" t="s">
        <v>2819</v>
      </c>
      <c r="I155" t="s">
        <v>2820</v>
      </c>
      <c r="J155" t="s">
        <v>2821</v>
      </c>
      <c r="K155" t="s">
        <v>478</v>
      </c>
      <c r="L155">
        <v>12217201</v>
      </c>
      <c r="M155">
        <v>28948</v>
      </c>
      <c r="N155">
        <v>45101010</v>
      </c>
      <c r="O155" t="s">
        <v>2738</v>
      </c>
      <c r="Q155" t="s">
        <v>21</v>
      </c>
      <c r="R155" t="s">
        <v>23</v>
      </c>
      <c r="S155" t="s">
        <v>23</v>
      </c>
      <c r="W155" t="s">
        <v>24</v>
      </c>
      <c r="X155">
        <v>87.32</v>
      </c>
      <c r="Y155">
        <v>1</v>
      </c>
      <c r="Z155">
        <v>49110000</v>
      </c>
      <c r="AA155">
        <v>4288285200</v>
      </c>
      <c r="AB155">
        <v>1</v>
      </c>
      <c r="AC155">
        <v>1.0674720689394399</v>
      </c>
      <c r="AF155">
        <v>52423553.305615798</v>
      </c>
      <c r="AG155">
        <v>4577624674.6463804</v>
      </c>
      <c r="AH155">
        <v>5.8075515970704204E-4</v>
      </c>
      <c r="AM155" s="17">
        <f t="shared" si="2"/>
        <v>5.8075515970704204E-4</v>
      </c>
      <c r="AN155" s="16">
        <f>IF(ISNA(VLOOKUP(M155,'GICS Impact'!B:J,9,FALSE)),N155,VLOOKUP(M155,'GICS Impact'!B:J,9,FALSE))</f>
        <v>45103010</v>
      </c>
      <c r="AO155" s="16" t="b">
        <f>AN155&lt;&gt;N155</f>
        <v>1</v>
      </c>
      <c r="AP155" s="15" t="s">
        <v>2706</v>
      </c>
      <c r="AQ155" s="18">
        <f>VLOOKUP(M155,'[1]Technology FINAL'!$C:$AP,40,FALSE)</f>
        <v>5.7937878708068011E-4</v>
      </c>
      <c r="AR155" s="20">
        <f>ABS(AQ155-AM155)</f>
        <v>1.3763726263619309E-6</v>
      </c>
    </row>
    <row r="156" spans="1:44" x14ac:dyDescent="0.3">
      <c r="A156" t="s">
        <v>2832</v>
      </c>
      <c r="B156" t="s">
        <v>2833</v>
      </c>
      <c r="C156" t="s">
        <v>2834</v>
      </c>
      <c r="D156">
        <v>20180705</v>
      </c>
      <c r="E156" t="s">
        <v>3104</v>
      </c>
      <c r="F156" t="s">
        <v>3105</v>
      </c>
      <c r="G156" t="s">
        <v>3106</v>
      </c>
      <c r="H156" s="19">
        <v>192479103</v>
      </c>
      <c r="I156" t="s">
        <v>3107</v>
      </c>
      <c r="J156">
        <v>2208374</v>
      </c>
      <c r="K156" t="s">
        <v>3108</v>
      </c>
      <c r="L156">
        <v>315701</v>
      </c>
      <c r="M156">
        <v>51079</v>
      </c>
      <c r="N156">
        <v>45203010</v>
      </c>
      <c r="O156" t="s">
        <v>3098</v>
      </c>
      <c r="Q156" t="s">
        <v>21</v>
      </c>
      <c r="R156" t="s">
        <v>23</v>
      </c>
      <c r="S156" t="s">
        <v>23</v>
      </c>
      <c r="W156" t="s">
        <v>24</v>
      </c>
      <c r="X156">
        <v>152.44</v>
      </c>
      <c r="Y156">
        <v>1</v>
      </c>
      <c r="Z156">
        <v>24873000</v>
      </c>
      <c r="AA156">
        <v>3791640120</v>
      </c>
      <c r="AB156">
        <v>1</v>
      </c>
      <c r="AC156">
        <v>1.0674720689394399</v>
      </c>
      <c r="AF156">
        <v>26551232.7707306</v>
      </c>
      <c r="AG156">
        <v>4047469923.5701799</v>
      </c>
      <c r="AH156">
        <v>5.1349536253844001E-4</v>
      </c>
      <c r="AM156" s="17">
        <f t="shared" si="2"/>
        <v>5.1349536253844001E-4</v>
      </c>
      <c r="AN156" s="16">
        <f>IF(ISNA(VLOOKUP(M156,'GICS Impact'!B:J,9,FALSE)),N156,VLOOKUP(M156,'GICS Impact'!B:J,9,FALSE))</f>
        <v>45203010</v>
      </c>
      <c r="AO156" s="16" t="b">
        <f>AN156&lt;&gt;N156</f>
        <v>0</v>
      </c>
      <c r="AP156" s="15" t="s">
        <v>2706</v>
      </c>
      <c r="AQ156" s="18">
        <f>VLOOKUP(M156,'[1]Technology FINAL'!$C:$AP,40,FALSE)</f>
        <v>5.7432587598652679E-4</v>
      </c>
      <c r="AR156" s="20">
        <f>ABS(AQ156-AM156)</f>
        <v>6.083051344808678E-5</v>
      </c>
    </row>
    <row r="157" spans="1:44" x14ac:dyDescent="0.3">
      <c r="A157" t="s">
        <v>2832</v>
      </c>
      <c r="B157" t="s">
        <v>2833</v>
      </c>
      <c r="C157" t="s">
        <v>2834</v>
      </c>
      <c r="D157">
        <v>20180705</v>
      </c>
      <c r="E157" t="s">
        <v>3023</v>
      </c>
      <c r="F157" t="s">
        <v>3024</v>
      </c>
      <c r="G157" t="s">
        <v>3025</v>
      </c>
      <c r="H157">
        <v>127190304</v>
      </c>
      <c r="I157" t="s">
        <v>3026</v>
      </c>
      <c r="J157">
        <v>2159267</v>
      </c>
      <c r="K157" t="s">
        <v>3027</v>
      </c>
      <c r="L157">
        <v>259601</v>
      </c>
      <c r="M157">
        <v>12470</v>
      </c>
      <c r="N157">
        <v>45102010</v>
      </c>
      <c r="O157" t="s">
        <v>2816</v>
      </c>
      <c r="Q157" t="s">
        <v>31</v>
      </c>
      <c r="R157" t="s">
        <v>23</v>
      </c>
      <c r="S157" t="s">
        <v>23</v>
      </c>
      <c r="W157" t="s">
        <v>24</v>
      </c>
      <c r="X157">
        <v>172.9</v>
      </c>
      <c r="Y157">
        <v>1</v>
      </c>
      <c r="Z157">
        <v>24697000</v>
      </c>
      <c r="AA157">
        <v>4270111300</v>
      </c>
      <c r="AB157">
        <v>1</v>
      </c>
      <c r="AC157">
        <v>1.0674720689394399</v>
      </c>
      <c r="AF157">
        <v>26363357.686597299</v>
      </c>
      <c r="AG157">
        <v>4558224544.0126801</v>
      </c>
      <c r="AH157">
        <v>5.7829389938858196E-4</v>
      </c>
      <c r="AM157" s="17">
        <f t="shared" si="2"/>
        <v>5.7829389938858196E-4</v>
      </c>
      <c r="AN157" s="16">
        <f>IF(ISNA(VLOOKUP(M157,'GICS Impact'!B:J,9,FALSE)),N157,VLOOKUP(M157,'GICS Impact'!B:J,9,FALSE))</f>
        <v>45102010</v>
      </c>
      <c r="AO157" s="16" t="b">
        <f>AN157&lt;&gt;N157</f>
        <v>0</v>
      </c>
      <c r="AP157" s="15" t="s">
        <v>2706</v>
      </c>
      <c r="AQ157" s="18">
        <f>VLOOKUP(M157,'[1]Technology FINAL'!$C:$AP,40,FALSE)</f>
        <v>5.6305114861988123E-4</v>
      </c>
      <c r="AR157" s="20">
        <f>ABS(AQ157-AM157)</f>
        <v>1.5242750768700735E-5</v>
      </c>
    </row>
    <row r="158" spans="1:44" x14ac:dyDescent="0.3">
      <c r="A158" t="s">
        <v>2832</v>
      </c>
      <c r="B158" t="s">
        <v>2833</v>
      </c>
      <c r="C158" t="s">
        <v>2834</v>
      </c>
      <c r="D158">
        <v>20180705</v>
      </c>
      <c r="E158" t="s">
        <v>3938</v>
      </c>
      <c r="F158" t="s">
        <v>3939</v>
      </c>
      <c r="G158" t="s">
        <v>3940</v>
      </c>
      <c r="H158" t="s">
        <v>3941</v>
      </c>
      <c r="I158" t="s">
        <v>3942</v>
      </c>
      <c r="J158">
        <v>2277880</v>
      </c>
      <c r="K158" t="s">
        <v>3943</v>
      </c>
      <c r="L158">
        <v>2527401</v>
      </c>
      <c r="M158">
        <v>22944</v>
      </c>
      <c r="N158">
        <v>45301020</v>
      </c>
      <c r="O158" t="s">
        <v>2882</v>
      </c>
      <c r="Q158" t="s">
        <v>21</v>
      </c>
      <c r="R158" t="s">
        <v>23</v>
      </c>
      <c r="S158" t="s">
        <v>23</v>
      </c>
      <c r="W158" t="s">
        <v>24</v>
      </c>
      <c r="X158">
        <v>83.55</v>
      </c>
      <c r="Y158">
        <v>1</v>
      </c>
      <c r="Z158">
        <v>47086000</v>
      </c>
      <c r="AA158">
        <v>3934035300</v>
      </c>
      <c r="AB158">
        <v>0.89</v>
      </c>
      <c r="AC158">
        <v>1.0674720689394399</v>
      </c>
      <c r="AF158">
        <v>44734060.9558933</v>
      </c>
      <c r="AG158">
        <v>3737530792.8648901</v>
      </c>
      <c r="AH158">
        <v>4.7417393228900201E-4</v>
      </c>
      <c r="AM158" s="17">
        <f t="shared" si="2"/>
        <v>4.7417393228900201E-4</v>
      </c>
      <c r="AN158" s="16">
        <f>IF(ISNA(VLOOKUP(M158,'GICS Impact'!B:J,9,FALSE)),N158,VLOOKUP(M158,'GICS Impact'!B:J,9,FALSE))</f>
        <v>45301020</v>
      </c>
      <c r="AO158" s="16" t="b">
        <f>AN158&lt;&gt;N158</f>
        <v>0</v>
      </c>
      <c r="AP158" s="15" t="s">
        <v>2706</v>
      </c>
      <c r="AQ158" s="18">
        <f>VLOOKUP(M158,'[1]Technology FINAL'!$C:$AP,40,FALSE)</f>
        <v>5.6174803394533747E-4</v>
      </c>
      <c r="AR158" s="20">
        <f>ABS(AQ158-AM158)</f>
        <v>8.7574101656335461E-5</v>
      </c>
    </row>
    <row r="159" spans="1:44" x14ac:dyDescent="0.3">
      <c r="A159" t="s">
        <v>2832</v>
      </c>
      <c r="B159" t="s">
        <v>2833</v>
      </c>
      <c r="C159" t="s">
        <v>2834</v>
      </c>
      <c r="D159">
        <v>20180705</v>
      </c>
      <c r="E159" t="s">
        <v>3507</v>
      </c>
      <c r="F159" t="s">
        <v>3508</v>
      </c>
      <c r="G159" t="s">
        <v>3509</v>
      </c>
      <c r="H159">
        <v>577933104</v>
      </c>
      <c r="I159" t="s">
        <v>3510</v>
      </c>
      <c r="J159">
        <v>2018669</v>
      </c>
      <c r="K159" t="s">
        <v>3511</v>
      </c>
      <c r="L159">
        <v>6490101</v>
      </c>
      <c r="M159">
        <v>22566</v>
      </c>
      <c r="N159">
        <v>45102020</v>
      </c>
      <c r="O159" t="s">
        <v>2870</v>
      </c>
      <c r="Q159" t="s">
        <v>31</v>
      </c>
      <c r="R159" t="s">
        <v>23</v>
      </c>
      <c r="S159" t="s">
        <v>23</v>
      </c>
      <c r="W159" t="s">
        <v>24</v>
      </c>
      <c r="X159">
        <v>63.61</v>
      </c>
      <c r="Y159">
        <v>1</v>
      </c>
      <c r="Z159">
        <v>65243000</v>
      </c>
      <c r="AA159">
        <v>4150107230</v>
      </c>
      <c r="AB159">
        <v>1</v>
      </c>
      <c r="AC159">
        <v>1.0674720689394399</v>
      </c>
      <c r="AF159">
        <v>69645080.193815798</v>
      </c>
      <c r="AG159">
        <v>4430123551.1286201</v>
      </c>
      <c r="AH159">
        <v>5.62041952610801E-4</v>
      </c>
      <c r="AM159" s="17">
        <f t="shared" si="2"/>
        <v>5.62041952610801E-4</v>
      </c>
      <c r="AN159" s="16">
        <f>IF(ISNA(VLOOKUP(M159,'GICS Impact'!B:J,9,FALSE)),N159,VLOOKUP(M159,'GICS Impact'!B:J,9,FALSE))</f>
        <v>45102020</v>
      </c>
      <c r="AO159" s="16" t="b">
        <f>AN159&lt;&gt;N159</f>
        <v>0</v>
      </c>
      <c r="AP159" s="15" t="s">
        <v>2706</v>
      </c>
      <c r="AQ159" s="18">
        <f>VLOOKUP(M159,'[1]Technology FINAL'!$C:$AP,40,FALSE)</f>
        <v>5.5954561461577846E-4</v>
      </c>
      <c r="AR159" s="20">
        <f>ABS(AQ159-AM159)</f>
        <v>2.4963379950225387E-6</v>
      </c>
    </row>
    <row r="160" spans="1:44" x14ac:dyDescent="0.3">
      <c r="A160" t="s">
        <v>2832</v>
      </c>
      <c r="B160" t="s">
        <v>2833</v>
      </c>
      <c r="C160" t="s">
        <v>2834</v>
      </c>
      <c r="D160">
        <v>20180705</v>
      </c>
      <c r="E160" t="s">
        <v>146</v>
      </c>
      <c r="F160" t="s">
        <v>3921</v>
      </c>
      <c r="G160" t="s">
        <v>3922</v>
      </c>
      <c r="H160" t="s">
        <v>3923</v>
      </c>
      <c r="I160" t="s">
        <v>3924</v>
      </c>
      <c r="J160" t="s">
        <v>3925</v>
      </c>
      <c r="K160" t="s">
        <v>147</v>
      </c>
      <c r="L160">
        <v>2736401</v>
      </c>
      <c r="M160">
        <v>698452</v>
      </c>
      <c r="N160">
        <v>45101010</v>
      </c>
      <c r="O160" t="s">
        <v>2738</v>
      </c>
      <c r="Q160" t="s">
        <v>31</v>
      </c>
      <c r="R160" t="s">
        <v>23</v>
      </c>
      <c r="S160" t="s">
        <v>23</v>
      </c>
      <c r="W160" t="s">
        <v>24</v>
      </c>
      <c r="X160">
        <v>56.17</v>
      </c>
      <c r="Y160">
        <v>1</v>
      </c>
      <c r="Z160">
        <v>71849000</v>
      </c>
      <c r="AA160">
        <v>4035758330</v>
      </c>
      <c r="AB160">
        <v>1</v>
      </c>
      <c r="AC160">
        <v>1.0674720689394399</v>
      </c>
      <c r="AF160">
        <v>76696800.6812298</v>
      </c>
      <c r="AG160">
        <v>4308059294.2646704</v>
      </c>
      <c r="AH160">
        <v>5.4655587587275605E-4</v>
      </c>
      <c r="AM160" s="17">
        <f t="shared" si="2"/>
        <v>5.4655587587275605E-4</v>
      </c>
      <c r="AN160" s="16">
        <f>IF(ISNA(VLOOKUP(M160,'GICS Impact'!B:J,9,FALSE)),N160,VLOOKUP(M160,'GICS Impact'!B:J,9,FALSE))</f>
        <v>45102030</v>
      </c>
      <c r="AO160" s="16" t="b">
        <f>AN160&lt;&gt;N160</f>
        <v>1</v>
      </c>
      <c r="AP160" s="15" t="s">
        <v>2706</v>
      </c>
      <c r="AQ160" s="18">
        <f>VLOOKUP(M160,'[1]Technology FINAL'!$C:$AP,40,FALSE)</f>
        <v>5.5287509765297542E-4</v>
      </c>
      <c r="AR160" s="20">
        <f>ABS(AQ160-AM160)</f>
        <v>6.3192217802193707E-6</v>
      </c>
    </row>
    <row r="161" spans="1:44" x14ac:dyDescent="0.3">
      <c r="A161" t="s">
        <v>2832</v>
      </c>
      <c r="B161" t="s">
        <v>2833</v>
      </c>
      <c r="C161" t="s">
        <v>2834</v>
      </c>
      <c r="D161">
        <v>20180705</v>
      </c>
      <c r="E161" t="s">
        <v>3172</v>
      </c>
      <c r="F161" t="s">
        <v>3173</v>
      </c>
      <c r="G161" t="s">
        <v>3174</v>
      </c>
      <c r="H161" t="s">
        <v>3175</v>
      </c>
      <c r="I161" t="s">
        <v>3176</v>
      </c>
      <c r="J161" t="s">
        <v>3177</v>
      </c>
      <c r="K161" t="s">
        <v>3178</v>
      </c>
      <c r="L161">
        <v>16235401</v>
      </c>
      <c r="M161">
        <v>41511</v>
      </c>
      <c r="N161">
        <v>45203015</v>
      </c>
      <c r="O161" t="s">
        <v>2855</v>
      </c>
      <c r="Q161" t="s">
        <v>31</v>
      </c>
      <c r="R161" t="s">
        <v>23</v>
      </c>
      <c r="S161" t="s">
        <v>23</v>
      </c>
      <c r="W161" t="s">
        <v>24</v>
      </c>
      <c r="X161">
        <v>61.22</v>
      </c>
      <c r="Y161">
        <v>1</v>
      </c>
      <c r="Z161">
        <v>62434000</v>
      </c>
      <c r="AA161">
        <v>3822209480</v>
      </c>
      <c r="AB161">
        <v>1</v>
      </c>
      <c r="AC161">
        <v>1.0674720689394399</v>
      </c>
      <c r="AF161">
        <v>66646551.152164899</v>
      </c>
      <c r="AG161">
        <v>4080101861.5355401</v>
      </c>
      <c r="AH161">
        <v>5.1763531888951095E-4</v>
      </c>
      <c r="AM161" s="17">
        <f t="shared" si="2"/>
        <v>5.1763531888951095E-4</v>
      </c>
      <c r="AN161" s="16">
        <f>IF(ISNA(VLOOKUP(M161,'GICS Impact'!B:J,9,FALSE)),N161,VLOOKUP(M161,'GICS Impact'!B:J,9,FALSE))</f>
        <v>45203015</v>
      </c>
      <c r="AO161" s="16" t="b">
        <f>AN161&lt;&gt;N161</f>
        <v>0</v>
      </c>
      <c r="AP161" s="15" t="s">
        <v>2706</v>
      </c>
      <c r="AQ161" s="18">
        <f>VLOOKUP(M161,'[1]Technology FINAL'!$C:$AP,40,FALSE)</f>
        <v>5.4942456350361266E-4</v>
      </c>
      <c r="AR161" s="20">
        <f>ABS(AQ161-AM161)</f>
        <v>3.178924461410171E-5</v>
      </c>
    </row>
    <row r="162" spans="1:44" x14ac:dyDescent="0.3">
      <c r="A162" t="s">
        <v>2832</v>
      </c>
      <c r="B162" t="s">
        <v>2833</v>
      </c>
      <c r="C162" t="s">
        <v>2834</v>
      </c>
      <c r="D162">
        <v>20180705</v>
      </c>
      <c r="E162" t="s">
        <v>3116</v>
      </c>
      <c r="F162" t="s">
        <v>3117</v>
      </c>
      <c r="G162" t="s">
        <v>3118</v>
      </c>
      <c r="H162">
        <v>206787103</v>
      </c>
      <c r="I162" t="s">
        <v>3119</v>
      </c>
      <c r="J162" t="s">
        <v>3120</v>
      </c>
      <c r="K162" t="s">
        <v>3121</v>
      </c>
      <c r="L162">
        <v>2871901</v>
      </c>
      <c r="M162">
        <v>687362</v>
      </c>
      <c r="N162">
        <v>45102020</v>
      </c>
      <c r="O162" t="s">
        <v>2897</v>
      </c>
      <c r="Q162" t="s">
        <v>31</v>
      </c>
      <c r="R162" t="s">
        <v>23</v>
      </c>
      <c r="S162" t="s">
        <v>23</v>
      </c>
      <c r="W162" t="s">
        <v>24</v>
      </c>
      <c r="X162">
        <v>18.37</v>
      </c>
      <c r="Y162">
        <v>1</v>
      </c>
      <c r="Z162">
        <v>210506000</v>
      </c>
      <c r="AA162">
        <v>3866995220</v>
      </c>
      <c r="AB162">
        <v>0.94</v>
      </c>
      <c r="AC162">
        <v>1.0674720689394399</v>
      </c>
      <c r="AF162">
        <v>211226718.823515</v>
      </c>
      <c r="AG162">
        <v>3880234824.7879801</v>
      </c>
      <c r="AH162">
        <v>4.9227854084490897E-4</v>
      </c>
      <c r="AM162" s="17">
        <f t="shared" si="2"/>
        <v>4.9227854084490897E-4</v>
      </c>
      <c r="AN162" s="16">
        <f>IF(ISNA(VLOOKUP(M162,'GICS Impact'!B:J,9,FALSE)),N162,VLOOKUP(M162,'GICS Impact'!B:J,9,FALSE))</f>
        <v>45102020</v>
      </c>
      <c r="AO162" s="16" t="b">
        <f>AN162&lt;&gt;N162</f>
        <v>0</v>
      </c>
      <c r="AP162" s="15" t="s">
        <v>2706</v>
      </c>
      <c r="AQ162" s="18">
        <f>VLOOKUP(M162,'[1]Technology FINAL'!$C:$AP,40,FALSE)</f>
        <v>5.331956892937759E-4</v>
      </c>
      <c r="AR162" s="20">
        <f>ABS(AQ162-AM162)</f>
        <v>4.0917148448866929E-5</v>
      </c>
    </row>
    <row r="163" spans="1:44" x14ac:dyDescent="0.3">
      <c r="A163" t="s">
        <v>2832</v>
      </c>
      <c r="B163" t="s">
        <v>2833</v>
      </c>
      <c r="C163" t="s">
        <v>2834</v>
      </c>
      <c r="D163">
        <v>20180705</v>
      </c>
      <c r="E163" t="s">
        <v>3487</v>
      </c>
      <c r="F163" t="s">
        <v>3488</v>
      </c>
      <c r="G163" t="s">
        <v>3489</v>
      </c>
      <c r="H163" t="s">
        <v>3490</v>
      </c>
      <c r="I163" t="s">
        <v>3491</v>
      </c>
      <c r="J163" t="s">
        <v>3492</v>
      </c>
      <c r="K163" t="s">
        <v>3493</v>
      </c>
      <c r="L163">
        <v>2324901</v>
      </c>
      <c r="M163">
        <v>359202</v>
      </c>
      <c r="N163">
        <v>45201020</v>
      </c>
      <c r="O163" t="s">
        <v>2849</v>
      </c>
      <c r="Q163" t="s">
        <v>21</v>
      </c>
      <c r="R163" t="s">
        <v>23</v>
      </c>
      <c r="S163" t="s">
        <v>23</v>
      </c>
      <c r="W163" t="s">
        <v>24</v>
      </c>
      <c r="X163">
        <v>55.05</v>
      </c>
      <c r="Y163">
        <v>1</v>
      </c>
      <c r="Z163">
        <v>62902000</v>
      </c>
      <c r="AA163">
        <v>3462755100</v>
      </c>
      <c r="AB163">
        <v>1</v>
      </c>
      <c r="AC163">
        <v>1.0674720689394399</v>
      </c>
      <c r="AF163">
        <v>67146128.0804286</v>
      </c>
      <c r="AG163">
        <v>3696394350.82759</v>
      </c>
      <c r="AH163">
        <v>4.6895502452282698E-4</v>
      </c>
      <c r="AM163" s="17">
        <f t="shared" si="2"/>
        <v>4.6895502452282698E-4</v>
      </c>
      <c r="AN163" s="16">
        <f>IF(ISNA(VLOOKUP(M163,'GICS Impact'!B:J,9,FALSE)),N163,VLOOKUP(M163,'GICS Impact'!B:J,9,FALSE))</f>
        <v>45201020</v>
      </c>
      <c r="AO163" s="16" t="b">
        <f>AN163&lt;&gt;N163</f>
        <v>0</v>
      </c>
      <c r="AP163" s="15" t="s">
        <v>2706</v>
      </c>
      <c r="AQ163" s="18">
        <f>VLOOKUP(M163,'[1]Technology FINAL'!$C:$AP,40,FALSE)</f>
        <v>5.2436399265981071E-4</v>
      </c>
      <c r="AR163" s="20">
        <f>ABS(AQ163-AM163)</f>
        <v>5.540896813698373E-5</v>
      </c>
    </row>
    <row r="164" spans="1:44" x14ac:dyDescent="0.3">
      <c r="A164" t="s">
        <v>2832</v>
      </c>
      <c r="B164" t="s">
        <v>2833</v>
      </c>
      <c r="C164" t="s">
        <v>2834</v>
      </c>
      <c r="D164">
        <v>20180705</v>
      </c>
      <c r="E164" t="s">
        <v>172</v>
      </c>
      <c r="F164" t="s">
        <v>3647</v>
      </c>
      <c r="G164" t="s">
        <v>3648</v>
      </c>
      <c r="H164">
        <v>679295105</v>
      </c>
      <c r="I164" t="s">
        <v>3649</v>
      </c>
      <c r="J164" t="s">
        <v>3650</v>
      </c>
      <c r="K164" t="s">
        <v>173</v>
      </c>
      <c r="L164">
        <v>3073601</v>
      </c>
      <c r="M164">
        <v>748114</v>
      </c>
      <c r="N164">
        <v>45101010</v>
      </c>
      <c r="O164" t="s">
        <v>2738</v>
      </c>
      <c r="Q164" t="s">
        <v>21</v>
      </c>
      <c r="R164" t="s">
        <v>23</v>
      </c>
      <c r="S164" t="s">
        <v>23</v>
      </c>
      <c r="W164" t="s">
        <v>24</v>
      </c>
      <c r="X164">
        <v>50.82</v>
      </c>
      <c r="Y164">
        <v>1</v>
      </c>
      <c r="Z164">
        <v>87254000</v>
      </c>
      <c r="AA164">
        <v>4434248280</v>
      </c>
      <c r="AB164">
        <v>0.86</v>
      </c>
      <c r="AC164">
        <v>1.0674720689394399</v>
      </c>
      <c r="AF164">
        <v>80101438.796788007</v>
      </c>
      <c r="AG164">
        <v>4070755119.65276</v>
      </c>
      <c r="AH164">
        <v>5.1644951425049504E-4</v>
      </c>
      <c r="AM164" s="17">
        <f t="shared" si="2"/>
        <v>5.1644951425049504E-4</v>
      </c>
      <c r="AN164" s="16">
        <f>IF(ISNA(VLOOKUP(M164,'GICS Impact'!B:J,9,FALSE)),N164,VLOOKUP(M164,'GICS Impact'!B:J,9,FALSE))</f>
        <v>45102030</v>
      </c>
      <c r="AO164" s="16" t="b">
        <f>AN164&lt;&gt;N164</f>
        <v>1</v>
      </c>
      <c r="AP164" s="15" t="s">
        <v>2706</v>
      </c>
      <c r="AQ164" s="18">
        <f>VLOOKUP(M164,'[1]Technology FINAL'!$C:$AP,40,FALSE)</f>
        <v>5.209044847695126E-4</v>
      </c>
      <c r="AR164" s="20">
        <f>ABS(AQ164-AM164)</f>
        <v>4.4549705190175632E-6</v>
      </c>
    </row>
    <row r="165" spans="1:44" x14ac:dyDescent="0.3">
      <c r="A165" t="s">
        <v>2832</v>
      </c>
      <c r="B165" t="s">
        <v>2833</v>
      </c>
      <c r="C165" t="s">
        <v>2834</v>
      </c>
      <c r="D165">
        <v>20180705</v>
      </c>
      <c r="E165" t="s">
        <v>406</v>
      </c>
      <c r="F165" t="s">
        <v>407</v>
      </c>
      <c r="G165" t="s">
        <v>408</v>
      </c>
      <c r="H165" t="s">
        <v>409</v>
      </c>
      <c r="I165" t="s">
        <v>410</v>
      </c>
      <c r="J165">
        <v>2402121</v>
      </c>
      <c r="K165" t="s">
        <v>411</v>
      </c>
      <c r="L165">
        <v>6168501</v>
      </c>
      <c r="M165">
        <v>16072</v>
      </c>
      <c r="N165">
        <v>45103010</v>
      </c>
      <c r="O165" t="s">
        <v>2725</v>
      </c>
      <c r="Q165" t="s">
        <v>21</v>
      </c>
      <c r="R165" t="s">
        <v>23</v>
      </c>
      <c r="S165" t="s">
        <v>23</v>
      </c>
      <c r="W165" t="s">
        <v>24</v>
      </c>
      <c r="X165">
        <v>14.08</v>
      </c>
      <c r="Y165">
        <v>1</v>
      </c>
      <c r="Z165">
        <v>295432000</v>
      </c>
      <c r="AA165">
        <v>4159682560</v>
      </c>
      <c r="AB165">
        <v>0.92</v>
      </c>
      <c r="AC165">
        <v>1.0674720689394399</v>
      </c>
      <c r="AF165">
        <v>290136175.60924298</v>
      </c>
      <c r="AG165">
        <v>4085117352.5781398</v>
      </c>
      <c r="AH165">
        <v>5.1827162538217503E-4</v>
      </c>
      <c r="AM165" s="17">
        <f t="shared" si="2"/>
        <v>5.1827162538217503E-4</v>
      </c>
      <c r="AN165" s="16">
        <f>IF(ISNA(VLOOKUP(M165,'GICS Impact'!B:J,9,FALSE)),N165,VLOOKUP(M165,'GICS Impact'!B:J,9,FALSE))</f>
        <v>45103010</v>
      </c>
      <c r="AO165" s="16" t="b">
        <f>AN165&lt;&gt;N165</f>
        <v>0</v>
      </c>
      <c r="AP165" s="15" t="s">
        <v>2706</v>
      </c>
      <c r="AQ165" s="18">
        <f>VLOOKUP(M165,'[1]Technology FINAL'!$C:$AP,40,FALSE)</f>
        <v>5.1545096767842673E-4</v>
      </c>
      <c r="AR165" s="20">
        <f>ABS(AQ165-AM165)</f>
        <v>2.8206577037482921E-6</v>
      </c>
    </row>
    <row r="166" spans="1:44" x14ac:dyDescent="0.3">
      <c r="A166" t="s">
        <v>2832</v>
      </c>
      <c r="B166" t="s">
        <v>2833</v>
      </c>
      <c r="C166" t="s">
        <v>2834</v>
      </c>
      <c r="D166">
        <v>20180705</v>
      </c>
      <c r="E166" t="s">
        <v>3576</v>
      </c>
      <c r="F166" t="s">
        <v>3577</v>
      </c>
      <c r="G166" t="s">
        <v>3578</v>
      </c>
      <c r="H166" s="19">
        <v>6.2886000000000003E+112</v>
      </c>
      <c r="I166" t="s">
        <v>3579</v>
      </c>
      <c r="J166">
        <v>2632650</v>
      </c>
      <c r="K166" t="s">
        <v>3580</v>
      </c>
      <c r="L166">
        <v>764801</v>
      </c>
      <c r="M166">
        <v>13762</v>
      </c>
      <c r="N166">
        <v>45202030</v>
      </c>
      <c r="O166" t="s">
        <v>2841</v>
      </c>
      <c r="Q166" t="s">
        <v>31</v>
      </c>
      <c r="R166" t="s">
        <v>23</v>
      </c>
      <c r="S166" t="s">
        <v>23</v>
      </c>
      <c r="W166" t="s">
        <v>24</v>
      </c>
      <c r="X166">
        <v>29.6</v>
      </c>
      <c r="Y166">
        <v>1</v>
      </c>
      <c r="Z166">
        <v>118300000</v>
      </c>
      <c r="AA166">
        <v>3501680000</v>
      </c>
      <c r="AB166">
        <v>1</v>
      </c>
      <c r="AC166">
        <v>1.0674720689394399</v>
      </c>
      <c r="AF166">
        <v>126281945.75553501</v>
      </c>
      <c r="AG166">
        <v>3737945594.3638501</v>
      </c>
      <c r="AH166">
        <v>4.7422655742275602E-4</v>
      </c>
      <c r="AM166" s="17">
        <f t="shared" si="2"/>
        <v>4.7422655742275602E-4</v>
      </c>
      <c r="AN166" s="16">
        <f>IF(ISNA(VLOOKUP(M166,'GICS Impact'!B:J,9,FALSE)),N166,VLOOKUP(M166,'GICS Impact'!B:J,9,FALSE))</f>
        <v>45202030</v>
      </c>
      <c r="AO166" s="16" t="b">
        <f>AN166&lt;&gt;N166</f>
        <v>0</v>
      </c>
      <c r="AP166" s="15" t="s">
        <v>2706</v>
      </c>
      <c r="AQ166" s="18">
        <f>VLOOKUP(M166,'[1]Technology FINAL'!$C:$AP,40,FALSE)</f>
        <v>5.0696721880083085E-4</v>
      </c>
      <c r="AR166" s="20">
        <f>ABS(AQ166-AM166)</f>
        <v>3.2740661378074826E-5</v>
      </c>
    </row>
    <row r="167" spans="1:44" x14ac:dyDescent="0.3">
      <c r="A167" t="s">
        <v>2832</v>
      </c>
      <c r="B167" t="s">
        <v>2833</v>
      </c>
      <c r="C167" t="s">
        <v>2834</v>
      </c>
      <c r="D167">
        <v>20180705</v>
      </c>
      <c r="E167" t="s">
        <v>3762</v>
      </c>
      <c r="F167" t="s">
        <v>3763</v>
      </c>
      <c r="G167" t="s">
        <v>3764</v>
      </c>
      <c r="H167">
        <v>808625107</v>
      </c>
      <c r="I167" t="s">
        <v>3765</v>
      </c>
      <c r="J167" t="s">
        <v>3766</v>
      </c>
      <c r="K167" t="s">
        <v>3767</v>
      </c>
      <c r="L167">
        <v>1868301</v>
      </c>
      <c r="M167">
        <v>307418</v>
      </c>
      <c r="N167">
        <v>45102010</v>
      </c>
      <c r="O167" t="s">
        <v>2816</v>
      </c>
      <c r="Q167" t="s">
        <v>31</v>
      </c>
      <c r="R167" t="s">
        <v>23</v>
      </c>
      <c r="S167" t="s">
        <v>23</v>
      </c>
      <c r="W167" t="s">
        <v>24</v>
      </c>
      <c r="X167">
        <v>81.95</v>
      </c>
      <c r="Y167">
        <v>1</v>
      </c>
      <c r="Z167">
        <v>42261000</v>
      </c>
      <c r="AA167">
        <v>3463288950</v>
      </c>
      <c r="AB167">
        <v>1</v>
      </c>
      <c r="AC167">
        <v>1.0674720689394399</v>
      </c>
      <c r="AF167">
        <v>45112437.105449602</v>
      </c>
      <c r="AG167">
        <v>3696964220.7916002</v>
      </c>
      <c r="AH167">
        <v>4.69027322918934E-4</v>
      </c>
      <c r="AM167" s="17">
        <f t="shared" si="2"/>
        <v>4.69027322918934E-4</v>
      </c>
      <c r="AN167" s="16">
        <f>IF(ISNA(VLOOKUP(M167,'GICS Impact'!B:J,9,FALSE)),N167,VLOOKUP(M167,'GICS Impact'!B:J,9,FALSE))</f>
        <v>45102010</v>
      </c>
      <c r="AO167" s="16" t="b">
        <f>AN167&lt;&gt;N167</f>
        <v>0</v>
      </c>
      <c r="AP167" s="15" t="s">
        <v>2706</v>
      </c>
      <c r="AQ167" s="18">
        <f>VLOOKUP(M167,'[1]Technology FINAL'!$C:$AP,40,FALSE)</f>
        <v>5.0595756243289867E-4</v>
      </c>
      <c r="AR167" s="20">
        <f>ABS(AQ167-AM167)</f>
        <v>3.6930239513964665E-5</v>
      </c>
    </row>
    <row r="168" spans="1:44" x14ac:dyDescent="0.3">
      <c r="A168" t="s">
        <v>2832</v>
      </c>
      <c r="B168" t="s">
        <v>2833</v>
      </c>
      <c r="C168" t="s">
        <v>2834</v>
      </c>
      <c r="D168">
        <v>20180705</v>
      </c>
      <c r="E168" t="s">
        <v>266</v>
      </c>
      <c r="F168" t="s">
        <v>267</v>
      </c>
      <c r="G168" t="s">
        <v>268</v>
      </c>
      <c r="H168" t="s">
        <v>269</v>
      </c>
      <c r="I168" t="s">
        <v>270</v>
      </c>
      <c r="J168" t="s">
        <v>271</v>
      </c>
      <c r="K168" t="s">
        <v>272</v>
      </c>
      <c r="L168">
        <v>18695501</v>
      </c>
      <c r="M168">
        <v>276928</v>
      </c>
      <c r="N168">
        <v>45103010</v>
      </c>
      <c r="O168" t="s">
        <v>2725</v>
      </c>
      <c r="Q168" t="s">
        <v>31</v>
      </c>
      <c r="R168" t="s">
        <v>23</v>
      </c>
      <c r="S168" t="s">
        <v>23</v>
      </c>
      <c r="W168" t="s">
        <v>24</v>
      </c>
      <c r="X168">
        <v>104.51</v>
      </c>
      <c r="Y168">
        <v>1</v>
      </c>
      <c r="Z168">
        <v>34347000</v>
      </c>
      <c r="AA168">
        <v>3589604970</v>
      </c>
      <c r="AB168">
        <v>1</v>
      </c>
      <c r="AC168">
        <v>1.0674720689394399</v>
      </c>
      <c r="AF168">
        <v>36664463.151862897</v>
      </c>
      <c r="AG168">
        <v>3831803044.0011902</v>
      </c>
      <c r="AH168">
        <v>4.8613408633305002E-4</v>
      </c>
      <c r="AM168" s="17">
        <f t="shared" si="2"/>
        <v>4.8613408633305002E-4</v>
      </c>
      <c r="AN168" s="16">
        <f>IF(ISNA(VLOOKUP(M168,'GICS Impact'!B:J,9,FALSE)),N168,VLOOKUP(M168,'GICS Impact'!B:J,9,FALSE))</f>
        <v>45103010</v>
      </c>
      <c r="AO168" s="16" t="b">
        <f>AN168&lt;&gt;N168</f>
        <v>0</v>
      </c>
      <c r="AP168" s="15" t="s">
        <v>2706</v>
      </c>
      <c r="AQ168" s="18">
        <f>VLOOKUP(M168,'[1]Technology FINAL'!$C:$AP,40,FALSE)</f>
        <v>5.0357347181047773E-4</v>
      </c>
      <c r="AR168" s="20">
        <f>ABS(AQ168-AM168)</f>
        <v>1.7439385477427708E-5</v>
      </c>
    </row>
    <row r="169" spans="1:44" x14ac:dyDescent="0.3">
      <c r="A169" t="s">
        <v>2832</v>
      </c>
      <c r="B169" t="s">
        <v>2833</v>
      </c>
      <c r="C169" t="s">
        <v>2834</v>
      </c>
      <c r="D169">
        <v>20180705</v>
      </c>
      <c r="E169" t="s">
        <v>123</v>
      </c>
      <c r="F169" t="s">
        <v>3215</v>
      </c>
      <c r="G169" t="s">
        <v>3216</v>
      </c>
      <c r="H169" t="s">
        <v>3217</v>
      </c>
      <c r="I169" t="s">
        <v>3218</v>
      </c>
      <c r="J169" t="s">
        <v>3219</v>
      </c>
      <c r="K169" t="s">
        <v>124</v>
      </c>
      <c r="L169">
        <v>2323801</v>
      </c>
      <c r="M169">
        <v>484362</v>
      </c>
      <c r="N169">
        <v>45101010</v>
      </c>
      <c r="O169" t="s">
        <v>2738</v>
      </c>
      <c r="Q169" t="s">
        <v>21</v>
      </c>
      <c r="R169" t="s">
        <v>23</v>
      </c>
      <c r="S169" t="s">
        <v>23</v>
      </c>
      <c r="W169" t="s">
        <v>24</v>
      </c>
      <c r="X169">
        <v>42.58</v>
      </c>
      <c r="Y169">
        <v>1</v>
      </c>
      <c r="Z169">
        <v>119476000</v>
      </c>
      <c r="AA169">
        <v>5087288080</v>
      </c>
      <c r="AB169">
        <v>0.91</v>
      </c>
      <c r="AC169">
        <v>1.0674720689394399</v>
      </c>
      <c r="AF169">
        <v>116058936.54683299</v>
      </c>
      <c r="AG169">
        <v>4941789518.1641798</v>
      </c>
      <c r="AH169">
        <v>6.2695611039402901E-4</v>
      </c>
      <c r="AM169" s="17">
        <f t="shared" si="2"/>
        <v>6.2695611039402901E-4</v>
      </c>
      <c r="AN169" s="16">
        <f>IF(ISNA(VLOOKUP(M169,'GICS Impact'!B:J,9,FALSE)),N169,VLOOKUP(M169,'GICS Impact'!B:J,9,FALSE))</f>
        <v>25502020</v>
      </c>
      <c r="AO169" s="16" t="b">
        <f>AN169&lt;&gt;N169</f>
        <v>1</v>
      </c>
      <c r="AP169" s="15" t="s">
        <v>2706</v>
      </c>
      <c r="AQ169" s="18">
        <f>VLOOKUP(M169,'[1]Technology FINAL'!$C:$AP,40,FALSE)</f>
        <v>4.95890330845191E-4</v>
      </c>
      <c r="AR169" s="20">
        <f>ABS(AQ169-AM169)</f>
        <v>1.31065779548838E-4</v>
      </c>
    </row>
    <row r="170" spans="1:44" x14ac:dyDescent="0.3">
      <c r="A170" t="s">
        <v>2832</v>
      </c>
      <c r="B170" t="s">
        <v>2833</v>
      </c>
      <c r="C170" t="s">
        <v>2834</v>
      </c>
      <c r="D170">
        <v>20180705</v>
      </c>
      <c r="E170" t="s">
        <v>161</v>
      </c>
      <c r="F170" t="s">
        <v>2749</v>
      </c>
      <c r="G170" t="s">
        <v>2750</v>
      </c>
      <c r="H170" t="s">
        <v>2751</v>
      </c>
      <c r="I170" t="s">
        <v>2752</v>
      </c>
      <c r="J170" t="s">
        <v>2753</v>
      </c>
      <c r="K170" t="s">
        <v>162</v>
      </c>
      <c r="L170">
        <v>2674601</v>
      </c>
      <c r="M170">
        <v>710252</v>
      </c>
      <c r="N170">
        <v>45101010</v>
      </c>
      <c r="O170" t="s">
        <v>2738</v>
      </c>
      <c r="Q170" t="s">
        <v>21</v>
      </c>
      <c r="R170" t="s">
        <v>23</v>
      </c>
      <c r="S170" t="s">
        <v>23</v>
      </c>
      <c r="W170" t="s">
        <v>24</v>
      </c>
      <c r="X170">
        <v>51.905000000000001</v>
      </c>
      <c r="Y170">
        <v>1</v>
      </c>
      <c r="Z170">
        <v>132472000</v>
      </c>
      <c r="AA170">
        <v>6875959160</v>
      </c>
      <c r="AB170">
        <v>0.54</v>
      </c>
      <c r="AC170">
        <v>1.0674720689394399</v>
      </c>
      <c r="AF170">
        <v>76361486.354934499</v>
      </c>
      <c r="AG170">
        <v>3963542949.2528701</v>
      </c>
      <c r="AH170">
        <v>5.0284769549764196E-4</v>
      </c>
      <c r="AM170" s="17">
        <f t="shared" si="2"/>
        <v>5.0284769549764196E-4</v>
      </c>
      <c r="AN170" s="16">
        <f>IF(ISNA(VLOOKUP(M170,'GICS Impact'!B:J,9,FALSE)),N170,VLOOKUP(M170,'GICS Impact'!B:J,9,FALSE))</f>
        <v>45103010</v>
      </c>
      <c r="AO170" s="16" t="b">
        <f>AN170&lt;&gt;N170</f>
        <v>1</v>
      </c>
      <c r="AP170" s="15" t="s">
        <v>2706</v>
      </c>
      <c r="AQ170" s="18">
        <f>VLOOKUP(M170,'[1]Technology FINAL'!$C:$AP,40,FALSE)</f>
        <v>4.9423985593257151E-4</v>
      </c>
      <c r="AR170" s="20">
        <f>ABS(AQ170-AM170)</f>
        <v>8.6078395650704539E-6</v>
      </c>
    </row>
    <row r="171" spans="1:44" x14ac:dyDescent="0.3">
      <c r="A171" t="s">
        <v>2832</v>
      </c>
      <c r="B171" t="s">
        <v>2833</v>
      </c>
      <c r="C171" t="s">
        <v>2834</v>
      </c>
      <c r="D171">
        <v>20180705</v>
      </c>
      <c r="E171" t="s">
        <v>3973</v>
      </c>
      <c r="F171" t="s">
        <v>3974</v>
      </c>
      <c r="G171" t="s">
        <v>3975</v>
      </c>
      <c r="H171" t="s">
        <v>3976</v>
      </c>
      <c r="I171" t="s">
        <v>3977</v>
      </c>
      <c r="J171">
        <v>2946243</v>
      </c>
      <c r="K171" t="s">
        <v>3978</v>
      </c>
      <c r="L171">
        <v>6408801</v>
      </c>
      <c r="M171">
        <v>20804</v>
      </c>
      <c r="N171">
        <v>45201020</v>
      </c>
      <c r="O171" t="s">
        <v>2849</v>
      </c>
      <c r="Q171" t="s">
        <v>21</v>
      </c>
      <c r="R171" t="s">
        <v>23</v>
      </c>
      <c r="S171" t="s">
        <v>23</v>
      </c>
      <c r="W171" t="s">
        <v>24</v>
      </c>
      <c r="X171">
        <v>65.069999999999993</v>
      </c>
      <c r="Y171">
        <v>1</v>
      </c>
      <c r="Z171">
        <v>58908000</v>
      </c>
      <c r="AA171">
        <v>3833143560</v>
      </c>
      <c r="AB171">
        <v>0.93</v>
      </c>
      <c r="AC171">
        <v>1.0674720689394399</v>
      </c>
      <c r="AF171">
        <v>58480859.512488604</v>
      </c>
      <c r="AG171">
        <v>3805349528.4776301</v>
      </c>
      <c r="AH171">
        <v>4.82777975527857E-4</v>
      </c>
      <c r="AM171" s="17">
        <f t="shared" si="2"/>
        <v>4.82777975527857E-4</v>
      </c>
      <c r="AN171" s="16">
        <f>IF(ISNA(VLOOKUP(M171,'GICS Impact'!B:J,9,FALSE)),N171,VLOOKUP(M171,'GICS Impact'!B:J,9,FALSE))</f>
        <v>45201020</v>
      </c>
      <c r="AO171" s="16" t="b">
        <f>AN171&lt;&gt;N171</f>
        <v>0</v>
      </c>
      <c r="AP171" s="15" t="s">
        <v>2706</v>
      </c>
      <c r="AQ171" s="18">
        <f>VLOOKUP(M171,'[1]Technology FINAL'!$C:$AP,40,FALSE)</f>
        <v>4.7717458248304495E-4</v>
      </c>
      <c r="AR171" s="20">
        <f>ABS(AQ171-AM171)</f>
        <v>5.6033930448120498E-6</v>
      </c>
    </row>
    <row r="172" spans="1:44" x14ac:dyDescent="0.3">
      <c r="A172" t="s">
        <v>2832</v>
      </c>
      <c r="B172" t="s">
        <v>2833</v>
      </c>
      <c r="C172" t="s">
        <v>2834</v>
      </c>
      <c r="D172">
        <v>20180705</v>
      </c>
      <c r="E172" t="s">
        <v>3041</v>
      </c>
      <c r="F172" t="s">
        <v>3042</v>
      </c>
      <c r="G172" t="s">
        <v>3043</v>
      </c>
      <c r="H172">
        <v>171779309</v>
      </c>
      <c r="I172" t="s">
        <v>3044</v>
      </c>
      <c r="J172" t="s">
        <v>3045</v>
      </c>
      <c r="K172" t="s">
        <v>3046</v>
      </c>
      <c r="L172">
        <v>6435601</v>
      </c>
      <c r="M172">
        <v>19911</v>
      </c>
      <c r="N172">
        <v>45201020</v>
      </c>
      <c r="O172" t="s">
        <v>2849</v>
      </c>
      <c r="Q172" t="s">
        <v>31</v>
      </c>
      <c r="R172" t="s">
        <v>23</v>
      </c>
      <c r="S172" t="s">
        <v>23</v>
      </c>
      <c r="W172" t="s">
        <v>24</v>
      </c>
      <c r="X172">
        <v>26.63</v>
      </c>
      <c r="Y172">
        <v>1</v>
      </c>
      <c r="Z172">
        <v>143428000</v>
      </c>
      <c r="AA172">
        <v>3819487640</v>
      </c>
      <c r="AB172">
        <v>1</v>
      </c>
      <c r="AC172">
        <v>1.0674720689394399</v>
      </c>
      <c r="AF172">
        <v>153105383.903846</v>
      </c>
      <c r="AG172">
        <v>4077196373.3594098</v>
      </c>
      <c r="AH172">
        <v>5.1726670473486102E-4</v>
      </c>
      <c r="AM172" s="17">
        <f t="shared" si="2"/>
        <v>5.1726670473486102E-4</v>
      </c>
      <c r="AN172" s="16">
        <f>IF(ISNA(VLOOKUP(M172,'GICS Impact'!B:J,9,FALSE)),N172,VLOOKUP(M172,'GICS Impact'!B:J,9,FALSE))</f>
        <v>45201020</v>
      </c>
      <c r="AO172" s="16" t="b">
        <f>AN172&lt;&gt;J172</f>
        <v>1</v>
      </c>
      <c r="AP172" s="15" t="s">
        <v>2706</v>
      </c>
      <c r="AQ172" s="18">
        <f>VLOOKUP(M172,'[1]Technology FINAL'!$C:$AP,40,FALSE)</f>
        <v>4.7688830141735041E-4</v>
      </c>
      <c r="AR172" s="20">
        <f>ABS(AQ172-AM172)</f>
        <v>4.0378403317510613E-5</v>
      </c>
    </row>
    <row r="173" spans="1:44" x14ac:dyDescent="0.3">
      <c r="A173" t="s">
        <v>2832</v>
      </c>
      <c r="B173" t="s">
        <v>2833</v>
      </c>
      <c r="C173" t="s">
        <v>2834</v>
      </c>
      <c r="D173">
        <v>20180705</v>
      </c>
      <c r="E173" t="s">
        <v>257</v>
      </c>
      <c r="F173" t="s">
        <v>258</v>
      </c>
      <c r="G173" t="s">
        <v>259</v>
      </c>
      <c r="H173" t="s">
        <v>260</v>
      </c>
      <c r="I173" t="s">
        <v>261</v>
      </c>
      <c r="J173" t="s">
        <v>262</v>
      </c>
      <c r="K173" t="s">
        <v>263</v>
      </c>
      <c r="L173">
        <v>18479701</v>
      </c>
      <c r="M173">
        <v>226874</v>
      </c>
      <c r="N173">
        <v>45103010</v>
      </c>
      <c r="O173" t="s">
        <v>2725</v>
      </c>
      <c r="Q173" t="s">
        <v>21</v>
      </c>
      <c r="R173" t="s">
        <v>23</v>
      </c>
      <c r="S173" t="s">
        <v>23</v>
      </c>
      <c r="W173" t="s">
        <v>24</v>
      </c>
      <c r="X173">
        <v>55.65</v>
      </c>
      <c r="Y173">
        <v>1</v>
      </c>
      <c r="Z173">
        <v>91508000</v>
      </c>
      <c r="AA173">
        <v>5092420200</v>
      </c>
      <c r="AB173">
        <v>0.78</v>
      </c>
      <c r="AC173">
        <v>1.0674720689394399</v>
      </c>
      <c r="AF173">
        <v>76192142.585917994</v>
      </c>
      <c r="AG173">
        <v>4240092734.9063301</v>
      </c>
      <c r="AH173">
        <v>5.3793307849631003E-4</v>
      </c>
      <c r="AM173" s="17">
        <f t="shared" si="2"/>
        <v>5.3793307849631003E-4</v>
      </c>
      <c r="AN173" s="16">
        <f>IF(ISNA(VLOOKUP(M173,'GICS Impact'!B:J,9,FALSE)),N173,VLOOKUP(M173,'GICS Impact'!B:J,9,FALSE))</f>
        <v>45103010</v>
      </c>
      <c r="AO173" s="16" t="b">
        <f>AN173&lt;&gt;N173</f>
        <v>0</v>
      </c>
      <c r="AP173" s="15" t="s">
        <v>2706</v>
      </c>
      <c r="AQ173" s="18">
        <f>VLOOKUP(M173,'[1]Technology FINAL'!$C:$AP,40,FALSE)</f>
        <v>4.6810248229170833E-4</v>
      </c>
      <c r="AR173" s="20">
        <f>ABS(AQ173-AM173)</f>
        <v>6.9830596204601694E-5</v>
      </c>
    </row>
    <row r="174" spans="1:44" x14ac:dyDescent="0.3">
      <c r="A174" t="s">
        <v>2832</v>
      </c>
      <c r="B174" t="s">
        <v>2833</v>
      </c>
      <c r="C174" t="s">
        <v>2834</v>
      </c>
      <c r="D174">
        <v>20180705</v>
      </c>
      <c r="E174" t="s">
        <v>286</v>
      </c>
      <c r="F174" t="s">
        <v>287</v>
      </c>
      <c r="G174" t="s">
        <v>288</v>
      </c>
      <c r="H174" t="s">
        <v>289</v>
      </c>
      <c r="I174" t="s">
        <v>290</v>
      </c>
      <c r="J174" t="s">
        <v>291</v>
      </c>
      <c r="K174" t="s">
        <v>292</v>
      </c>
      <c r="L174">
        <v>18757601</v>
      </c>
      <c r="M174">
        <v>282044</v>
      </c>
      <c r="N174">
        <v>45103030</v>
      </c>
      <c r="O174" t="s">
        <v>2726</v>
      </c>
      <c r="Q174" t="s">
        <v>21</v>
      </c>
      <c r="R174" t="s">
        <v>23</v>
      </c>
      <c r="S174" t="s">
        <v>23</v>
      </c>
      <c r="W174" t="s">
        <v>24</v>
      </c>
      <c r="X174">
        <v>4.1399999999999997</v>
      </c>
      <c r="Y174">
        <v>1</v>
      </c>
      <c r="Z174">
        <v>770606000</v>
      </c>
      <c r="AA174">
        <v>3190308840</v>
      </c>
      <c r="AB174">
        <v>1</v>
      </c>
      <c r="AC174">
        <v>1.0674720689394399</v>
      </c>
      <c r="AF174">
        <v>822600381.15714598</v>
      </c>
      <c r="AG174">
        <v>3405565577.9905801</v>
      </c>
      <c r="AH174">
        <v>4.3205809163275502E-4</v>
      </c>
      <c r="AM174" s="17">
        <f t="shared" si="2"/>
        <v>4.3205809163275502E-4</v>
      </c>
      <c r="AN174" s="16">
        <f>IF(ISNA(VLOOKUP(M174,'GICS Impact'!B:J,9,FALSE)),N174,VLOOKUP(M174,'GICS Impact'!B:J,9,FALSE))</f>
        <v>50202020</v>
      </c>
      <c r="AO174" s="16" t="b">
        <f>AN174&lt;&gt;N174</f>
        <v>1</v>
      </c>
      <c r="AP174" s="15" t="s">
        <v>2706</v>
      </c>
      <c r="AQ174" s="18">
        <f>VLOOKUP(M174,'[1]Technology FINAL'!$C:$AP,40,FALSE)</f>
        <v>4.6681258234461702E-4</v>
      </c>
      <c r="AR174" s="20">
        <f>ABS(AQ174-AM174)</f>
        <v>3.4754490711862E-5</v>
      </c>
    </row>
    <row r="175" spans="1:44" x14ac:dyDescent="0.3">
      <c r="A175" t="s">
        <v>2832</v>
      </c>
      <c r="B175" t="s">
        <v>2833</v>
      </c>
      <c r="C175" t="s">
        <v>2834</v>
      </c>
      <c r="D175">
        <v>20180705</v>
      </c>
      <c r="E175" t="s">
        <v>119</v>
      </c>
      <c r="F175" t="s">
        <v>2782</v>
      </c>
      <c r="G175" t="s">
        <v>2783</v>
      </c>
      <c r="H175" t="s">
        <v>2784</v>
      </c>
      <c r="I175" t="s">
        <v>2785</v>
      </c>
      <c r="J175" t="s">
        <v>2786</v>
      </c>
      <c r="K175" t="s">
        <v>120</v>
      </c>
      <c r="L175">
        <v>2008801</v>
      </c>
      <c r="M175">
        <v>462767</v>
      </c>
      <c r="N175">
        <v>45101010</v>
      </c>
      <c r="O175" t="s">
        <v>2738</v>
      </c>
      <c r="Q175" t="s">
        <v>31</v>
      </c>
      <c r="R175" t="s">
        <v>23</v>
      </c>
      <c r="S175" t="s">
        <v>23</v>
      </c>
      <c r="W175" t="s">
        <v>24</v>
      </c>
      <c r="X175">
        <v>25.31</v>
      </c>
      <c r="Y175">
        <v>1</v>
      </c>
      <c r="Z175">
        <v>128807000</v>
      </c>
      <c r="AA175">
        <v>3260105170</v>
      </c>
      <c r="AB175">
        <v>1</v>
      </c>
      <c r="AC175">
        <v>1.0674720689394399</v>
      </c>
      <c r="AF175">
        <v>137497874.78388199</v>
      </c>
      <c r="AG175">
        <v>3480071210.7800598</v>
      </c>
      <c r="AH175">
        <v>4.4151048970929101E-4</v>
      </c>
      <c r="AM175" s="17">
        <f t="shared" si="2"/>
        <v>4.4151048970929101E-4</v>
      </c>
      <c r="AN175" s="16">
        <f>IF(ISNA(VLOOKUP(M175,'GICS Impact'!B:J,9,FALSE)),N175,VLOOKUP(M175,'GICS Impact'!B:J,9,FALSE))</f>
        <v>45103010</v>
      </c>
      <c r="AO175" s="16" t="b">
        <f>AN175&lt;&gt;N175</f>
        <v>1</v>
      </c>
      <c r="AP175" s="15" t="s">
        <v>2706</v>
      </c>
      <c r="AQ175" s="18">
        <f>VLOOKUP(M175,'[1]Technology FINAL'!$C:$AP,40,FALSE)</f>
        <v>4.5481097333948935E-4</v>
      </c>
      <c r="AR175" s="20">
        <f>ABS(AQ175-AM175)</f>
        <v>1.3300483630198333E-5</v>
      </c>
    </row>
    <row r="176" spans="1:44" x14ac:dyDescent="0.3">
      <c r="A176" t="s">
        <v>2832</v>
      </c>
      <c r="B176" t="s">
        <v>2833</v>
      </c>
      <c r="C176" t="s">
        <v>2834</v>
      </c>
      <c r="D176">
        <v>20180705</v>
      </c>
      <c r="E176" t="s">
        <v>3775</v>
      </c>
      <c r="F176" t="s">
        <v>3776</v>
      </c>
      <c r="G176" t="s">
        <v>3777</v>
      </c>
      <c r="H176">
        <v>816850101</v>
      </c>
      <c r="I176" t="s">
        <v>3778</v>
      </c>
      <c r="J176">
        <v>2795542</v>
      </c>
      <c r="K176" t="s">
        <v>3779</v>
      </c>
      <c r="L176">
        <v>959901</v>
      </c>
      <c r="M176">
        <v>15960</v>
      </c>
      <c r="N176">
        <v>45301020</v>
      </c>
      <c r="O176" t="s">
        <v>2882</v>
      </c>
      <c r="Q176" t="s">
        <v>21</v>
      </c>
      <c r="R176" t="s">
        <v>23</v>
      </c>
      <c r="S176" t="s">
        <v>23</v>
      </c>
      <c r="W176" t="s">
        <v>24</v>
      </c>
      <c r="X176">
        <v>47.8</v>
      </c>
      <c r="Y176">
        <v>1</v>
      </c>
      <c r="Z176">
        <v>66185000</v>
      </c>
      <c r="AA176">
        <v>3163643000</v>
      </c>
      <c r="AB176">
        <v>1</v>
      </c>
      <c r="AC176">
        <v>1.0674720689394399</v>
      </c>
      <c r="AF176">
        <v>70650638.882756799</v>
      </c>
      <c r="AG176">
        <v>3377100538.5957699</v>
      </c>
      <c r="AH176">
        <v>4.28446782345788E-4</v>
      </c>
      <c r="AM176" s="17">
        <f t="shared" si="2"/>
        <v>4.28446782345788E-4</v>
      </c>
      <c r="AN176" s="16">
        <f>IF(ISNA(VLOOKUP(M176,'GICS Impact'!B:J,9,FALSE)),N176,VLOOKUP(M176,'GICS Impact'!B:J,9,FALSE))</f>
        <v>45301020</v>
      </c>
      <c r="AO176" s="16" t="b">
        <f>AN176&lt;&gt;N176</f>
        <v>0</v>
      </c>
      <c r="AP176" s="15" t="s">
        <v>2706</v>
      </c>
      <c r="AQ176" s="18">
        <f>VLOOKUP(M176,'[1]Technology FINAL'!$C:$AP,40,FALSE)</f>
        <v>4.5240197915612929E-4</v>
      </c>
      <c r="AR176" s="20">
        <f>ABS(AQ176-AM176)</f>
        <v>2.3955196810341282E-5</v>
      </c>
    </row>
    <row r="177" spans="1:44" x14ac:dyDescent="0.3">
      <c r="A177" t="s">
        <v>2832</v>
      </c>
      <c r="B177" t="s">
        <v>2833</v>
      </c>
      <c r="C177" t="s">
        <v>2834</v>
      </c>
      <c r="D177">
        <v>20180705</v>
      </c>
      <c r="E177" t="s">
        <v>3678</v>
      </c>
      <c r="F177" t="s">
        <v>3679</v>
      </c>
      <c r="G177" t="s">
        <v>3680</v>
      </c>
      <c r="H177">
        <v>715347100</v>
      </c>
      <c r="I177" t="s">
        <v>3681</v>
      </c>
      <c r="J177" t="s">
        <v>3682</v>
      </c>
      <c r="K177" t="s">
        <v>3683</v>
      </c>
      <c r="L177">
        <v>3343901</v>
      </c>
      <c r="M177">
        <v>815586</v>
      </c>
      <c r="N177">
        <v>45102010</v>
      </c>
      <c r="O177" t="s">
        <v>2816</v>
      </c>
      <c r="Q177" t="s">
        <v>31</v>
      </c>
      <c r="R177" t="s">
        <v>23</v>
      </c>
      <c r="S177" t="s">
        <v>23</v>
      </c>
      <c r="W177" t="s">
        <v>24</v>
      </c>
      <c r="X177">
        <v>21.97</v>
      </c>
      <c r="Y177">
        <v>1</v>
      </c>
      <c r="Z177">
        <v>165859000</v>
      </c>
      <c r="AA177">
        <v>3643922230</v>
      </c>
      <c r="AB177">
        <v>0.86</v>
      </c>
      <c r="AC177">
        <v>1.0674720689394399</v>
      </c>
      <c r="AF177">
        <v>152262870.89871401</v>
      </c>
      <c r="AG177">
        <v>3345215273.6447601</v>
      </c>
      <c r="AH177">
        <v>4.2440155508163802E-4</v>
      </c>
      <c r="AM177" s="17">
        <f t="shared" si="2"/>
        <v>4.2440155508163802E-4</v>
      </c>
      <c r="AN177" s="16">
        <f>IF(ISNA(VLOOKUP(M177,'GICS Impact'!B:J,9,FALSE)),N177,VLOOKUP(M177,'GICS Impact'!B:J,9,FALSE))</f>
        <v>45102010</v>
      </c>
      <c r="AO177" s="16" t="b">
        <f>AN177&lt;&gt;N177</f>
        <v>0</v>
      </c>
      <c r="AP177" s="15" t="s">
        <v>2706</v>
      </c>
      <c r="AQ177" s="18">
        <f>VLOOKUP(M177,'[1]Technology FINAL'!$C:$AP,40,FALSE)</f>
        <v>4.4974323190397259E-4</v>
      </c>
      <c r="AR177" s="20">
        <f>ABS(AQ177-AM177)</f>
        <v>2.5341676822334574E-5</v>
      </c>
    </row>
    <row r="178" spans="1:44" x14ac:dyDescent="0.3">
      <c r="A178" t="s">
        <v>2832</v>
      </c>
      <c r="B178" t="s">
        <v>2833</v>
      </c>
      <c r="C178" t="s">
        <v>2834</v>
      </c>
      <c r="D178">
        <v>20180705</v>
      </c>
      <c r="E178" t="s">
        <v>3992</v>
      </c>
      <c r="F178" t="s">
        <v>3993</v>
      </c>
      <c r="G178" t="s">
        <v>3994</v>
      </c>
      <c r="H178">
        <v>928298108</v>
      </c>
      <c r="I178" t="s">
        <v>3995</v>
      </c>
      <c r="J178">
        <v>2930149</v>
      </c>
      <c r="K178" t="s">
        <v>3996</v>
      </c>
      <c r="L178">
        <v>1119101</v>
      </c>
      <c r="M178">
        <v>4515</v>
      </c>
      <c r="N178">
        <v>45203015</v>
      </c>
      <c r="O178" t="s">
        <v>2855</v>
      </c>
      <c r="Q178" t="s">
        <v>31</v>
      </c>
      <c r="R178" t="s">
        <v>23</v>
      </c>
      <c r="S178" t="s">
        <v>23</v>
      </c>
      <c r="W178" t="s">
        <v>24</v>
      </c>
      <c r="X178">
        <v>24.4</v>
      </c>
      <c r="Y178">
        <v>1</v>
      </c>
      <c r="Z178">
        <v>132118000</v>
      </c>
      <c r="AA178">
        <v>3223679200</v>
      </c>
      <c r="AB178">
        <v>1</v>
      </c>
      <c r="AC178">
        <v>1.0674720689394399</v>
      </c>
      <c r="AF178">
        <v>141032274.80414</v>
      </c>
      <c r="AG178">
        <v>3441187505.2210302</v>
      </c>
      <c r="AH178">
        <v>4.3657738264243001E-4</v>
      </c>
      <c r="AM178" s="17">
        <f t="shared" si="2"/>
        <v>4.3657738264243001E-4</v>
      </c>
      <c r="AN178" s="16">
        <f>IF(ISNA(VLOOKUP(M178,'GICS Impact'!B:J,9,FALSE)),N178,VLOOKUP(M178,'GICS Impact'!B:J,9,FALSE))</f>
        <v>45203015</v>
      </c>
      <c r="AO178" s="16" t="b">
        <f>AN178&lt;&gt;N178</f>
        <v>0</v>
      </c>
      <c r="AP178" s="15" t="s">
        <v>2706</v>
      </c>
      <c r="AQ178" s="18">
        <f>VLOOKUP(M178,'[1]Technology FINAL'!$C:$AP,40,FALSE)</f>
        <v>4.4523176466409705E-4</v>
      </c>
      <c r="AR178" s="20">
        <f>ABS(AQ178-AM178)</f>
        <v>8.6543820216670423E-6</v>
      </c>
    </row>
    <row r="179" spans="1:44" x14ac:dyDescent="0.3">
      <c r="A179" t="s">
        <v>2832</v>
      </c>
      <c r="B179" t="s">
        <v>2833</v>
      </c>
      <c r="C179" t="s">
        <v>2834</v>
      </c>
      <c r="D179">
        <v>20180705</v>
      </c>
      <c r="E179" t="s">
        <v>3841</v>
      </c>
      <c r="F179" t="s">
        <v>3842</v>
      </c>
      <c r="G179" t="s">
        <v>3843</v>
      </c>
      <c r="H179" t="s">
        <v>3844</v>
      </c>
      <c r="I179" t="s">
        <v>3845</v>
      </c>
      <c r="J179">
        <v>2002554</v>
      </c>
      <c r="K179" t="s">
        <v>3846</v>
      </c>
      <c r="L179">
        <v>15615501</v>
      </c>
      <c r="M179">
        <v>40653</v>
      </c>
      <c r="N179">
        <v>45203030</v>
      </c>
      <c r="O179" t="s">
        <v>2841</v>
      </c>
      <c r="Q179" t="s">
        <v>31</v>
      </c>
      <c r="R179" t="s">
        <v>23</v>
      </c>
      <c r="S179" t="s">
        <v>23</v>
      </c>
      <c r="W179" t="s">
        <v>24</v>
      </c>
      <c r="X179">
        <v>99</v>
      </c>
      <c r="Y179">
        <v>1</v>
      </c>
      <c r="Z179">
        <v>40109000</v>
      </c>
      <c r="AA179">
        <v>3970791000</v>
      </c>
      <c r="AB179">
        <v>0.73</v>
      </c>
      <c r="AC179">
        <v>1.0674720689394399</v>
      </c>
      <c r="AF179">
        <v>31255123.165557101</v>
      </c>
      <c r="AG179">
        <v>3094257193.3901501</v>
      </c>
      <c r="AH179">
        <v>3.9256294655934902E-4</v>
      </c>
      <c r="AM179" s="17">
        <f t="shared" si="2"/>
        <v>3.9256294655934902E-4</v>
      </c>
      <c r="AN179" s="16">
        <f>IF(ISNA(VLOOKUP(M179,'GICS Impact'!B:J,9,FALSE)),N179,VLOOKUP(M179,'GICS Impact'!B:J,9,FALSE))</f>
        <v>45203030</v>
      </c>
      <c r="AO179" s="16" t="b">
        <f>AN179&lt;&gt;N179</f>
        <v>0</v>
      </c>
      <c r="AP179" s="15" t="s">
        <v>2706</v>
      </c>
      <c r="AQ179" s="18">
        <f>VLOOKUP(M179,'[1]Technology FINAL'!$C:$AP,40,FALSE)</f>
        <v>4.4469791084980495E-4</v>
      </c>
      <c r="AR179" s="20">
        <f>ABS(AQ179-AM179)</f>
        <v>5.2134964290455929E-5</v>
      </c>
    </row>
    <row r="180" spans="1:44" x14ac:dyDescent="0.3">
      <c r="A180" t="s">
        <v>2832</v>
      </c>
      <c r="B180" t="s">
        <v>2833</v>
      </c>
      <c r="C180" t="s">
        <v>2834</v>
      </c>
      <c r="D180">
        <v>20180705</v>
      </c>
      <c r="E180" t="s">
        <v>165</v>
      </c>
      <c r="F180" t="s">
        <v>166</v>
      </c>
      <c r="G180" t="s">
        <v>167</v>
      </c>
      <c r="H180" t="s">
        <v>168</v>
      </c>
      <c r="I180" t="s">
        <v>169</v>
      </c>
      <c r="J180" t="s">
        <v>170</v>
      </c>
      <c r="K180" t="s">
        <v>171</v>
      </c>
      <c r="L180">
        <v>3009101</v>
      </c>
      <c r="M180">
        <v>746591</v>
      </c>
      <c r="N180">
        <v>45103010</v>
      </c>
      <c r="O180" t="s">
        <v>2725</v>
      </c>
      <c r="Q180" t="s">
        <v>31</v>
      </c>
      <c r="R180" t="s">
        <v>23</v>
      </c>
      <c r="S180" t="s">
        <v>23</v>
      </c>
      <c r="W180" t="s">
        <v>24</v>
      </c>
      <c r="X180">
        <v>13.15</v>
      </c>
      <c r="Y180">
        <v>1</v>
      </c>
      <c r="Z180">
        <v>944615000</v>
      </c>
      <c r="AA180">
        <v>12421687250</v>
      </c>
      <c r="AB180">
        <v>0.27</v>
      </c>
      <c r="AC180">
        <v>1.0674720689394399</v>
      </c>
      <c r="AF180">
        <v>272254534.66833103</v>
      </c>
      <c r="AG180">
        <v>3580147130.8885598</v>
      </c>
      <c r="AH180">
        <v>4.5420694498823498E-4</v>
      </c>
      <c r="AM180" s="17">
        <f t="shared" si="2"/>
        <v>4.5420694498823498E-4</v>
      </c>
      <c r="AN180" s="16">
        <f>IF(ISNA(VLOOKUP(M180,'GICS Impact'!B:J,9,FALSE)),N180,VLOOKUP(M180,'GICS Impact'!B:J,9,FALSE))</f>
        <v>50203010</v>
      </c>
      <c r="AO180" s="16" t="b">
        <f>AN180&lt;&gt;N180</f>
        <v>1</v>
      </c>
      <c r="AP180" s="15" t="s">
        <v>2706</v>
      </c>
      <c r="AQ180" s="18">
        <f>VLOOKUP(M180,'[1]Technology FINAL'!$C:$AP,40,FALSE)</f>
        <v>4.429698856099037E-4</v>
      </c>
      <c r="AR180" s="20">
        <f>ABS(AQ180-AM180)</f>
        <v>1.1237059378331287E-5</v>
      </c>
    </row>
    <row r="181" spans="1:44" x14ac:dyDescent="0.3">
      <c r="A181" t="s">
        <v>2832</v>
      </c>
      <c r="B181" t="s">
        <v>2833</v>
      </c>
      <c r="C181" t="s">
        <v>2834</v>
      </c>
      <c r="D181">
        <v>20180705</v>
      </c>
      <c r="E181" t="s">
        <v>3785</v>
      </c>
      <c r="F181" t="s">
        <v>3786</v>
      </c>
      <c r="G181" t="s">
        <v>3787</v>
      </c>
      <c r="H181" t="s">
        <v>3788</v>
      </c>
      <c r="I181" t="s">
        <v>3789</v>
      </c>
      <c r="J181" t="s">
        <v>3790</v>
      </c>
      <c r="K181" t="s">
        <v>3791</v>
      </c>
      <c r="L181">
        <v>17537601</v>
      </c>
      <c r="M181">
        <v>44122</v>
      </c>
      <c r="N181">
        <v>25502020</v>
      </c>
      <c r="O181" t="s">
        <v>3602</v>
      </c>
      <c r="Q181" t="s">
        <v>21</v>
      </c>
      <c r="R181" t="s">
        <v>23</v>
      </c>
      <c r="S181" t="s">
        <v>23</v>
      </c>
      <c r="W181" t="s">
        <v>24</v>
      </c>
      <c r="X181">
        <v>89.78</v>
      </c>
      <c r="Y181">
        <v>1</v>
      </c>
      <c r="Z181">
        <v>33160000</v>
      </c>
      <c r="AA181">
        <v>2977104800</v>
      </c>
      <c r="AB181">
        <v>1</v>
      </c>
      <c r="AC181">
        <v>1.0674720689394399</v>
      </c>
      <c r="AF181">
        <v>35397373.806031801</v>
      </c>
      <c r="AG181">
        <v>3177976220.3055301</v>
      </c>
      <c r="AH181">
        <v>4.0318423168043998E-4</v>
      </c>
      <c r="AM181" s="17">
        <f t="shared" si="2"/>
        <v>4.0318423168043998E-4</v>
      </c>
      <c r="AN181" s="16">
        <f>IF(ISNA(VLOOKUP(M181,'GICS Impact'!B:J,9,FALSE)),N181,VLOOKUP(M181,'GICS Impact'!B:J,9,FALSE))</f>
        <v>25502020</v>
      </c>
      <c r="AO181" s="16" t="b">
        <f>AN181&lt;&gt;N181</f>
        <v>0</v>
      </c>
      <c r="AP181" s="15" t="s">
        <v>2706</v>
      </c>
      <c r="AQ181" s="18">
        <f>VLOOKUP(M181,'[1]Technology FINAL'!$C:$AP,40,FALSE)</f>
        <v>4.3504699547254865E-4</v>
      </c>
      <c r="AR181" s="20">
        <f>ABS(AQ181-AM181)</f>
        <v>3.1862763792108676E-5</v>
      </c>
    </row>
    <row r="182" spans="1:44" x14ac:dyDescent="0.3">
      <c r="A182" t="s">
        <v>2832</v>
      </c>
      <c r="B182" t="s">
        <v>2833</v>
      </c>
      <c r="C182" t="s">
        <v>2834</v>
      </c>
      <c r="D182">
        <v>20180705</v>
      </c>
      <c r="E182" t="s">
        <v>300</v>
      </c>
      <c r="F182" t="s">
        <v>4051</v>
      </c>
      <c r="G182" t="s">
        <v>4052</v>
      </c>
      <c r="H182">
        <v>985817105</v>
      </c>
      <c r="I182" t="s">
        <v>4053</v>
      </c>
      <c r="J182" t="s">
        <v>4054</v>
      </c>
      <c r="K182" t="s">
        <v>301</v>
      </c>
      <c r="L182">
        <v>19626801</v>
      </c>
      <c r="M182">
        <v>291199</v>
      </c>
      <c r="N182">
        <v>45101010</v>
      </c>
      <c r="O182" t="s">
        <v>4055</v>
      </c>
      <c r="Q182" t="s">
        <v>31</v>
      </c>
      <c r="R182" t="s">
        <v>23</v>
      </c>
      <c r="S182" t="s">
        <v>23</v>
      </c>
      <c r="W182" t="s">
        <v>24</v>
      </c>
      <c r="X182">
        <v>39.299999999999997</v>
      </c>
      <c r="Y182">
        <v>1</v>
      </c>
      <c r="Z182">
        <v>83658000</v>
      </c>
      <c r="AA182">
        <v>3287759400</v>
      </c>
      <c r="AB182">
        <v>0.92</v>
      </c>
      <c r="AC182">
        <v>1.0674720689394399</v>
      </c>
      <c r="AF182">
        <v>82158372.0758688</v>
      </c>
      <c r="AG182">
        <v>3228824022.5816398</v>
      </c>
      <c r="AH182">
        <v>4.0963520257265103E-4</v>
      </c>
      <c r="AM182" s="17">
        <f t="shared" si="2"/>
        <v>4.0963520257265103E-4</v>
      </c>
      <c r="AN182" s="16">
        <f>IF(ISNA(VLOOKUP(M182,'GICS Impact'!B:J,9,FALSE)),N182,VLOOKUP(M182,'GICS Impact'!B:J,9,FALSE))</f>
        <v>50203010</v>
      </c>
      <c r="AO182" s="16" t="b">
        <f>AN182&lt;&gt;N182</f>
        <v>1</v>
      </c>
      <c r="AP182" s="15" t="s">
        <v>2706</v>
      </c>
      <c r="AQ182" s="18">
        <f>VLOOKUP(M182,'[1]Technology FINAL'!$C:$AP,40,FALSE)</f>
        <v>4.3420819529655231E-4</v>
      </c>
      <c r="AR182" s="20">
        <f>ABS(AQ182-AM182)</f>
        <v>2.4572992723901287E-5</v>
      </c>
    </row>
    <row r="183" spans="1:44" x14ac:dyDescent="0.3">
      <c r="A183" t="s">
        <v>2832</v>
      </c>
      <c r="B183" t="s">
        <v>2833</v>
      </c>
      <c r="C183" t="s">
        <v>2834</v>
      </c>
      <c r="D183">
        <v>20180705</v>
      </c>
      <c r="E183" t="s">
        <v>49</v>
      </c>
      <c r="F183" t="s">
        <v>50</v>
      </c>
      <c r="G183" t="s">
        <v>51</v>
      </c>
      <c r="H183" t="s">
        <v>52</v>
      </c>
      <c r="I183" t="s">
        <v>53</v>
      </c>
      <c r="J183" t="s">
        <v>54</v>
      </c>
      <c r="K183" t="s">
        <v>55</v>
      </c>
      <c r="L183">
        <v>1848701</v>
      </c>
      <c r="M183">
        <v>328579</v>
      </c>
      <c r="N183">
        <v>45103020</v>
      </c>
      <c r="O183" t="s">
        <v>2725</v>
      </c>
      <c r="Q183" t="s">
        <v>21</v>
      </c>
      <c r="R183" t="s">
        <v>23</v>
      </c>
      <c r="S183" t="s">
        <v>23</v>
      </c>
      <c r="W183" t="s">
        <v>24</v>
      </c>
      <c r="X183">
        <v>15.6</v>
      </c>
      <c r="Y183">
        <v>1</v>
      </c>
      <c r="Z183">
        <v>191929000</v>
      </c>
      <c r="AA183">
        <v>2994092400</v>
      </c>
      <c r="AB183">
        <v>0.95</v>
      </c>
      <c r="AC183">
        <v>1.0674720689394399</v>
      </c>
      <c r="AF183">
        <v>194634904.38350299</v>
      </c>
      <c r="AG183">
        <v>3036304508.3826599</v>
      </c>
      <c r="AH183">
        <v>3.8521059174018E-4</v>
      </c>
      <c r="AM183" s="17">
        <f t="shared" si="2"/>
        <v>3.8521059174018E-4</v>
      </c>
      <c r="AN183" s="16">
        <f>IF(ISNA(VLOOKUP(M183,'GICS Impact'!B:J,9,FALSE)),N183,VLOOKUP(M183,'GICS Impact'!B:J,9,FALSE))</f>
        <v>45103020</v>
      </c>
      <c r="AO183" s="16" t="b">
        <f>AN183&lt;&gt;N183</f>
        <v>0</v>
      </c>
      <c r="AP183" s="15" t="s">
        <v>2706</v>
      </c>
      <c r="AQ183" s="18">
        <f>VLOOKUP(M183,'[1]Technology FINAL'!$C:$AP,40,FALSE)</f>
        <v>4.2364886859429555E-4</v>
      </c>
      <c r="AR183" s="20">
        <f>ABS(AQ183-AM183)</f>
        <v>3.8438276854115547E-5</v>
      </c>
    </row>
    <row r="184" spans="1:44" x14ac:dyDescent="0.3">
      <c r="A184" t="s">
        <v>2832</v>
      </c>
      <c r="B184" t="s">
        <v>2833</v>
      </c>
      <c r="C184" t="s">
        <v>2834</v>
      </c>
      <c r="D184">
        <v>20180705</v>
      </c>
      <c r="E184" t="s">
        <v>3873</v>
      </c>
      <c r="F184" t="s">
        <v>3874</v>
      </c>
      <c r="G184" t="s">
        <v>3875</v>
      </c>
      <c r="H184">
        <v>878237106</v>
      </c>
      <c r="I184" t="s">
        <v>3876</v>
      </c>
      <c r="J184">
        <v>2879532</v>
      </c>
      <c r="K184" t="s">
        <v>3877</v>
      </c>
      <c r="L184">
        <v>1217101</v>
      </c>
      <c r="M184">
        <v>7485</v>
      </c>
      <c r="N184">
        <v>45203030</v>
      </c>
      <c r="O184" t="s">
        <v>2841</v>
      </c>
      <c r="Q184" t="s">
        <v>21</v>
      </c>
      <c r="R184" t="s">
        <v>23</v>
      </c>
      <c r="S184" t="s">
        <v>23</v>
      </c>
      <c r="W184" t="s">
        <v>24</v>
      </c>
      <c r="X184">
        <v>81.69</v>
      </c>
      <c r="Y184">
        <v>1</v>
      </c>
      <c r="Z184">
        <v>38299000</v>
      </c>
      <c r="AA184">
        <v>3128645310</v>
      </c>
      <c r="AB184">
        <v>0.91</v>
      </c>
      <c r="AC184">
        <v>1.0674720689394399</v>
      </c>
      <c r="AF184">
        <v>37203632.619163498</v>
      </c>
      <c r="AG184">
        <v>3039164748.6594701</v>
      </c>
      <c r="AH184">
        <v>3.8557346537373998E-4</v>
      </c>
      <c r="AM184" s="17">
        <f t="shared" si="2"/>
        <v>3.8557346537373998E-4</v>
      </c>
      <c r="AN184" s="16">
        <f>IF(ISNA(VLOOKUP(M184,'GICS Impact'!B:J,9,FALSE)),N184,VLOOKUP(M184,'GICS Impact'!B:J,9,FALSE))</f>
        <v>45203030</v>
      </c>
      <c r="AO184" s="16" t="b">
        <f>AN184&lt;&gt;N184</f>
        <v>0</v>
      </c>
      <c r="AP184" s="15" t="s">
        <v>2706</v>
      </c>
      <c r="AQ184" s="18">
        <f>VLOOKUP(M184,'[1]Technology FINAL'!$C:$AP,40,FALSE)</f>
        <v>4.1806489705141378E-4</v>
      </c>
      <c r="AR184" s="20">
        <f>ABS(AQ184-AM184)</f>
        <v>3.2491431677673802E-5</v>
      </c>
    </row>
    <row r="185" spans="1:44" x14ac:dyDescent="0.3">
      <c r="A185" t="s">
        <v>2832</v>
      </c>
      <c r="B185" t="s">
        <v>2833</v>
      </c>
      <c r="C185" t="s">
        <v>2834</v>
      </c>
      <c r="D185">
        <v>20180705</v>
      </c>
      <c r="E185" t="s">
        <v>3052</v>
      </c>
      <c r="F185" t="s">
        <v>3053</v>
      </c>
      <c r="G185" t="s">
        <v>3054</v>
      </c>
      <c r="H185" t="s">
        <v>3055</v>
      </c>
      <c r="I185" t="s">
        <v>3056</v>
      </c>
      <c r="J185">
        <v>2572381</v>
      </c>
      <c r="K185" t="s">
        <v>3057</v>
      </c>
      <c r="L185">
        <v>13372601</v>
      </c>
      <c r="M185">
        <v>30958</v>
      </c>
      <c r="N185">
        <v>45301010</v>
      </c>
      <c r="O185" t="s">
        <v>2882</v>
      </c>
      <c r="Q185" t="s">
        <v>21</v>
      </c>
      <c r="R185" t="s">
        <v>23</v>
      </c>
      <c r="S185" t="s">
        <v>23</v>
      </c>
      <c r="W185" t="s">
        <v>24</v>
      </c>
      <c r="X185">
        <v>107.34</v>
      </c>
      <c r="Y185">
        <v>1</v>
      </c>
      <c r="Z185">
        <v>25683000</v>
      </c>
      <c r="AA185">
        <v>2756813220</v>
      </c>
      <c r="AB185">
        <v>1</v>
      </c>
      <c r="AC185">
        <v>1.0674720689394399</v>
      </c>
      <c r="AF185">
        <v>27415885.146571599</v>
      </c>
      <c r="AG185">
        <v>2942821111.6329899</v>
      </c>
      <c r="AH185">
        <v>3.7335051825927598E-4</v>
      </c>
      <c r="AM185" s="17">
        <f t="shared" si="2"/>
        <v>3.7335051825927598E-4</v>
      </c>
      <c r="AN185" s="16">
        <f>IF(ISNA(VLOOKUP(M185,'GICS Impact'!B:J,9,FALSE)),N185,VLOOKUP(M185,'GICS Impact'!B:J,9,FALSE))</f>
        <v>45301010</v>
      </c>
      <c r="AO185" s="16" t="b">
        <f>AN185&lt;&gt;N185</f>
        <v>0</v>
      </c>
      <c r="AP185" s="15" t="s">
        <v>2706</v>
      </c>
      <c r="AQ185" s="18">
        <f>VLOOKUP(M185,'[1]Technology FINAL'!$C:$AP,40,FALSE)</f>
        <v>4.0931058212416969E-4</v>
      </c>
      <c r="AR185" s="20">
        <f>ABS(AQ185-AM185)</f>
        <v>3.5960063864893708E-5</v>
      </c>
    </row>
    <row r="186" spans="1:44" x14ac:dyDescent="0.3">
      <c r="A186" t="s">
        <v>2832</v>
      </c>
      <c r="B186" t="s">
        <v>2833</v>
      </c>
      <c r="C186" t="s">
        <v>2834</v>
      </c>
      <c r="D186">
        <v>20180705</v>
      </c>
      <c r="E186" t="s">
        <v>210</v>
      </c>
      <c r="F186" t="s">
        <v>211</v>
      </c>
      <c r="G186" t="s">
        <v>212</v>
      </c>
      <c r="H186">
        <v>204166102</v>
      </c>
      <c r="I186" t="s">
        <v>213</v>
      </c>
      <c r="J186" t="s">
        <v>214</v>
      </c>
      <c r="K186" t="s">
        <v>215</v>
      </c>
      <c r="L186">
        <v>17407701</v>
      </c>
      <c r="M186">
        <v>43987</v>
      </c>
      <c r="N186">
        <v>45103020</v>
      </c>
      <c r="O186" t="s">
        <v>2725</v>
      </c>
      <c r="Q186" t="s">
        <v>21</v>
      </c>
      <c r="R186" t="s">
        <v>23</v>
      </c>
      <c r="S186" t="s">
        <v>23</v>
      </c>
      <c r="W186" t="s">
        <v>24</v>
      </c>
      <c r="X186">
        <v>67.55</v>
      </c>
      <c r="Y186">
        <v>1</v>
      </c>
      <c r="Z186">
        <v>45482000</v>
      </c>
      <c r="AA186">
        <v>3072309100</v>
      </c>
      <c r="AB186">
        <v>0.93</v>
      </c>
      <c r="AC186">
        <v>1.0674720689394399</v>
      </c>
      <c r="AF186">
        <v>45152211.1147383</v>
      </c>
      <c r="AG186">
        <v>3050031860.80057</v>
      </c>
      <c r="AH186">
        <v>3.86952156702895E-4</v>
      </c>
      <c r="AM186" s="17">
        <f t="shared" si="2"/>
        <v>3.86952156702895E-4</v>
      </c>
      <c r="AN186" s="16">
        <f>IF(ISNA(VLOOKUP(M186,'GICS Impact'!B:J,9,FALSE)),N186,VLOOKUP(M186,'GICS Impact'!B:J,9,FALSE))</f>
        <v>45103020</v>
      </c>
      <c r="AO186" s="16" t="b">
        <f>AN186&lt;&gt;N186</f>
        <v>0</v>
      </c>
      <c r="AP186" s="15" t="s">
        <v>2706</v>
      </c>
      <c r="AQ186" s="18">
        <f>VLOOKUP(M186,'[1]Technology FINAL'!$C:$AP,40,FALSE)</f>
        <v>4.0598856483869565E-4</v>
      </c>
      <c r="AR186" s="20">
        <f>ABS(AQ186-AM186)</f>
        <v>1.9036408135800654E-5</v>
      </c>
    </row>
    <row r="187" spans="1:44" x14ac:dyDescent="0.3">
      <c r="A187" t="s">
        <v>2832</v>
      </c>
      <c r="B187" t="s">
        <v>2833</v>
      </c>
      <c r="C187" t="s">
        <v>2834</v>
      </c>
      <c r="D187">
        <v>20180705</v>
      </c>
      <c r="E187" t="s">
        <v>442</v>
      </c>
      <c r="F187" t="s">
        <v>443</v>
      </c>
      <c r="G187" t="s">
        <v>444</v>
      </c>
      <c r="H187">
        <v>562750109</v>
      </c>
      <c r="I187" t="s">
        <v>445</v>
      </c>
      <c r="J187">
        <v>2239471</v>
      </c>
      <c r="K187" t="s">
        <v>446</v>
      </c>
      <c r="L187">
        <v>10982601</v>
      </c>
      <c r="M187">
        <v>25536</v>
      </c>
      <c r="N187">
        <v>45103010</v>
      </c>
      <c r="O187" t="s">
        <v>2725</v>
      </c>
      <c r="Q187" t="s">
        <v>21</v>
      </c>
      <c r="R187" t="s">
        <v>23</v>
      </c>
      <c r="S187" t="s">
        <v>23</v>
      </c>
      <c r="W187" t="s">
        <v>24</v>
      </c>
      <c r="X187">
        <v>47.71</v>
      </c>
      <c r="Y187">
        <v>1</v>
      </c>
      <c r="Z187">
        <v>66820000</v>
      </c>
      <c r="AA187">
        <v>3187982200</v>
      </c>
      <c r="AB187">
        <v>1</v>
      </c>
      <c r="AC187">
        <v>1.0674720689394399</v>
      </c>
      <c r="AF187">
        <v>71328483.646533296</v>
      </c>
      <c r="AG187">
        <v>3403081954.7761002</v>
      </c>
      <c r="AH187">
        <v>4.3174299874089699E-4</v>
      </c>
      <c r="AM187" s="17">
        <f t="shared" si="2"/>
        <v>4.3174299874089699E-4</v>
      </c>
      <c r="AN187" s="16">
        <f>IF(ISNA(VLOOKUP(M187,'GICS Impact'!B:J,9,FALSE)),N187,VLOOKUP(M187,'GICS Impact'!B:J,9,FALSE))</f>
        <v>45103010</v>
      </c>
      <c r="AO187" s="16" t="b">
        <f>AN187&lt;&gt;N187</f>
        <v>0</v>
      </c>
      <c r="AP187" s="15" t="s">
        <v>2706</v>
      </c>
      <c r="AQ187" s="18">
        <f>VLOOKUP(M187,'[1]Technology FINAL'!$C:$AP,40,FALSE)</f>
        <v>4.0468658994582133E-4</v>
      </c>
      <c r="AR187" s="20">
        <f>ABS(AQ187-AM187)</f>
        <v>2.7056408795075664E-5</v>
      </c>
    </row>
    <row r="188" spans="1:44" x14ac:dyDescent="0.3">
      <c r="A188" t="s">
        <v>2832</v>
      </c>
      <c r="B188" t="s">
        <v>2833</v>
      </c>
      <c r="C188" t="s">
        <v>2834</v>
      </c>
      <c r="D188">
        <v>20180705</v>
      </c>
      <c r="E188" t="s">
        <v>275</v>
      </c>
      <c r="F188" t="s">
        <v>4061</v>
      </c>
      <c r="G188" t="s">
        <v>4062</v>
      </c>
      <c r="H188" t="s">
        <v>4063</v>
      </c>
      <c r="I188" t="s">
        <v>4064</v>
      </c>
      <c r="J188" t="s">
        <v>4065</v>
      </c>
      <c r="K188" t="s">
        <v>276</v>
      </c>
      <c r="L188">
        <v>18703901</v>
      </c>
      <c r="M188">
        <v>278030</v>
      </c>
      <c r="N188">
        <v>45101010</v>
      </c>
      <c r="O188" t="s">
        <v>2738</v>
      </c>
      <c r="Q188" t="s">
        <v>21</v>
      </c>
      <c r="R188" t="s">
        <v>23</v>
      </c>
      <c r="S188" t="s">
        <v>23</v>
      </c>
      <c r="W188" t="s">
        <v>24</v>
      </c>
      <c r="X188">
        <v>61</v>
      </c>
      <c r="Y188">
        <v>1</v>
      </c>
      <c r="Z188">
        <v>57323000</v>
      </c>
      <c r="AA188">
        <v>3496703000</v>
      </c>
      <c r="AB188">
        <v>0.84</v>
      </c>
      <c r="AC188">
        <v>1.0674720689394399</v>
      </c>
      <c r="AF188">
        <v>51400189.182565004</v>
      </c>
      <c r="AG188">
        <v>3135411540.1364598</v>
      </c>
      <c r="AH188">
        <v>3.9778412586434302E-4</v>
      </c>
      <c r="AM188" s="17">
        <f t="shared" si="2"/>
        <v>3.9778412586434302E-4</v>
      </c>
      <c r="AN188" s="16">
        <f>IF(ISNA(VLOOKUP(M188,'GICS Impact'!B:J,9,FALSE)),N188,VLOOKUP(M188,'GICS Impact'!B:J,9,FALSE))</f>
        <v>50203010</v>
      </c>
      <c r="AO188" s="16" t="b">
        <f>AN188&lt;&gt;N188</f>
        <v>1</v>
      </c>
      <c r="AP188" s="15" t="s">
        <v>2706</v>
      </c>
      <c r="AQ188" s="18">
        <f>VLOOKUP(M188,'[1]Technology FINAL'!$C:$AP,40,FALSE)</f>
        <v>4.020562489070912E-4</v>
      </c>
      <c r="AR188" s="20">
        <f>ABS(AQ188-AM188)</f>
        <v>4.2721230427481796E-6</v>
      </c>
    </row>
    <row r="189" spans="1:44" x14ac:dyDescent="0.3">
      <c r="A189" t="s">
        <v>2832</v>
      </c>
      <c r="B189" t="s">
        <v>2833</v>
      </c>
      <c r="C189" t="s">
        <v>2834</v>
      </c>
      <c r="D189">
        <v>20180705</v>
      </c>
      <c r="E189" t="s">
        <v>401</v>
      </c>
      <c r="F189" t="s">
        <v>402</v>
      </c>
      <c r="G189" t="s">
        <v>403</v>
      </c>
      <c r="H189">
        <v>4498101</v>
      </c>
      <c r="I189" t="s">
        <v>404</v>
      </c>
      <c r="J189">
        <v>2889155</v>
      </c>
      <c r="K189" t="s">
        <v>405</v>
      </c>
      <c r="L189">
        <v>3156401</v>
      </c>
      <c r="M189">
        <v>16030</v>
      </c>
      <c r="N189">
        <v>45103010</v>
      </c>
      <c r="O189" t="s">
        <v>2725</v>
      </c>
      <c r="Q189" t="s">
        <v>21</v>
      </c>
      <c r="R189" t="s">
        <v>23</v>
      </c>
      <c r="S189" t="s">
        <v>23</v>
      </c>
      <c r="W189" t="s">
        <v>24</v>
      </c>
      <c r="X189">
        <v>25.15</v>
      </c>
      <c r="Y189">
        <v>1</v>
      </c>
      <c r="Z189">
        <v>116425000</v>
      </c>
      <c r="AA189">
        <v>2928088750</v>
      </c>
      <c r="AB189">
        <v>1</v>
      </c>
      <c r="AC189">
        <v>1.0674720689394399</v>
      </c>
      <c r="AF189">
        <v>124280435.626274</v>
      </c>
      <c r="AG189">
        <v>3125652956.0007901</v>
      </c>
      <c r="AH189">
        <v>3.96546071525896E-4</v>
      </c>
      <c r="AM189" s="17">
        <f t="shared" si="2"/>
        <v>3.96546071525896E-4</v>
      </c>
      <c r="AN189" s="16">
        <f>IF(ISNA(VLOOKUP(M189,'GICS Impact'!B:J,9,FALSE)),N189,VLOOKUP(M189,'GICS Impact'!B:J,9,FALSE))</f>
        <v>45103010</v>
      </c>
      <c r="AO189" s="16" t="b">
        <f>AN189&lt;&gt;J189</f>
        <v>1</v>
      </c>
      <c r="AP189" s="15" t="s">
        <v>2706</v>
      </c>
      <c r="AQ189" s="18">
        <f>VLOOKUP(M189,'[1]Technology FINAL'!$C:$AP,40,FALSE)</f>
        <v>3.9695355879676067E-4</v>
      </c>
      <c r="AR189" s="20">
        <f>ABS(AQ189-AM189)</f>
        <v>4.0748727086467379E-7</v>
      </c>
    </row>
    <row r="190" spans="1:44" x14ac:dyDescent="0.3">
      <c r="A190" t="s">
        <v>2832</v>
      </c>
      <c r="B190" t="s">
        <v>2833</v>
      </c>
      <c r="C190" t="s">
        <v>2834</v>
      </c>
      <c r="D190">
        <v>20180705</v>
      </c>
      <c r="E190" t="s">
        <v>3412</v>
      </c>
      <c r="F190" t="s">
        <v>3413</v>
      </c>
      <c r="G190" t="s">
        <v>3414</v>
      </c>
      <c r="H190" t="s">
        <v>3415</v>
      </c>
      <c r="I190" t="s">
        <v>3416</v>
      </c>
      <c r="J190">
        <v>2465737</v>
      </c>
      <c r="K190" t="s">
        <v>3417</v>
      </c>
      <c r="L190">
        <v>610001</v>
      </c>
      <c r="M190">
        <v>5554</v>
      </c>
      <c r="N190">
        <v>45201020</v>
      </c>
      <c r="O190" t="s">
        <v>2882</v>
      </c>
      <c r="Q190" t="s">
        <v>21</v>
      </c>
      <c r="R190" t="s">
        <v>23</v>
      </c>
      <c r="S190" t="s">
        <v>23</v>
      </c>
      <c r="W190" t="s">
        <v>24</v>
      </c>
      <c r="X190">
        <v>81.099999999999994</v>
      </c>
      <c r="Y190">
        <v>1</v>
      </c>
      <c r="Z190">
        <v>34746000</v>
      </c>
      <c r="AA190">
        <v>2817900600</v>
      </c>
      <c r="AB190">
        <v>1</v>
      </c>
      <c r="AC190">
        <v>1.0674720689394399</v>
      </c>
      <c r="AF190">
        <v>37090384.507369697</v>
      </c>
      <c r="AG190">
        <v>3008030183.5476799</v>
      </c>
      <c r="AH190">
        <v>3.8162347807267302E-4</v>
      </c>
      <c r="AM190" s="17">
        <f t="shared" si="2"/>
        <v>3.8162347807267302E-4</v>
      </c>
      <c r="AN190" s="16">
        <f>IF(ISNA(VLOOKUP(M190,'GICS Impact'!B:J,9,FALSE)),N190,VLOOKUP(M190,'GICS Impact'!B:J,9,FALSE))</f>
        <v>45201020</v>
      </c>
      <c r="AO190" s="16" t="b">
        <f>AN190&lt;&gt;N190</f>
        <v>0</v>
      </c>
      <c r="AP190" s="15" t="s">
        <v>2706</v>
      </c>
      <c r="AQ190" s="18">
        <f>VLOOKUP(M190,'[1]Technology FINAL'!$C:$AP,40,FALSE)</f>
        <v>3.8872803663843341E-4</v>
      </c>
      <c r="AR190" s="20">
        <f>ABS(AQ190-AM190)</f>
        <v>7.1045585657603951E-6</v>
      </c>
    </row>
    <row r="191" spans="1:44" x14ac:dyDescent="0.3">
      <c r="A191" t="s">
        <v>2832</v>
      </c>
      <c r="B191" t="s">
        <v>2833</v>
      </c>
      <c r="C191" t="s">
        <v>2834</v>
      </c>
      <c r="D191">
        <v>20180705</v>
      </c>
      <c r="E191" t="s">
        <v>249</v>
      </c>
      <c r="F191" t="s">
        <v>250</v>
      </c>
      <c r="G191" t="s">
        <v>251</v>
      </c>
      <c r="H191" t="s">
        <v>252</v>
      </c>
      <c r="I191" t="s">
        <v>253</v>
      </c>
      <c r="J191">
        <v>2849193</v>
      </c>
      <c r="K191" t="s">
        <v>254</v>
      </c>
      <c r="L191">
        <v>14724201</v>
      </c>
      <c r="M191">
        <v>226249</v>
      </c>
      <c r="N191">
        <v>45103010</v>
      </c>
      <c r="O191" t="s">
        <v>2725</v>
      </c>
      <c r="Q191" t="s">
        <v>21</v>
      </c>
      <c r="R191" t="s">
        <v>23</v>
      </c>
      <c r="S191" t="s">
        <v>23</v>
      </c>
      <c r="W191" t="s">
        <v>24</v>
      </c>
      <c r="X191">
        <v>44.55</v>
      </c>
      <c r="Y191">
        <v>1</v>
      </c>
      <c r="Z191">
        <v>64012000</v>
      </c>
      <c r="AA191">
        <v>2851734600</v>
      </c>
      <c r="AB191">
        <v>1</v>
      </c>
      <c r="AC191">
        <v>1.0674720689394399</v>
      </c>
      <c r="AF191">
        <v>68331022.076951399</v>
      </c>
      <c r="AG191">
        <v>3044147033.5281801</v>
      </c>
      <c r="AH191">
        <v>3.8620555905775498E-4</v>
      </c>
      <c r="AM191" s="17">
        <f t="shared" si="2"/>
        <v>3.8620555905775498E-4</v>
      </c>
      <c r="AN191" s="16">
        <f>IF(ISNA(VLOOKUP(M191,'GICS Impact'!B:J,9,FALSE)),N191,VLOOKUP(M191,'GICS Impact'!B:J,9,FALSE))</f>
        <v>45103010</v>
      </c>
      <c r="AO191" s="16" t="b">
        <f>AN191&lt;&gt;N191</f>
        <v>0</v>
      </c>
      <c r="AP191" s="15" t="s">
        <v>2706</v>
      </c>
      <c r="AQ191" s="18">
        <f>VLOOKUP(M191,'[1]Technology FINAL'!$C:$AP,40,FALSE)</f>
        <v>3.8471091339211495E-4</v>
      </c>
      <c r="AR191" s="20">
        <f>ABS(AQ191-AM191)</f>
        <v>1.4946456656400359E-6</v>
      </c>
    </row>
    <row r="192" spans="1:44" x14ac:dyDescent="0.3">
      <c r="A192" t="s">
        <v>2832</v>
      </c>
      <c r="B192" t="s">
        <v>2833</v>
      </c>
      <c r="C192" t="s">
        <v>2834</v>
      </c>
      <c r="D192">
        <v>20180705</v>
      </c>
      <c r="E192" t="s">
        <v>3706</v>
      </c>
      <c r="F192" t="s">
        <v>3707</v>
      </c>
      <c r="G192" t="s">
        <v>3708</v>
      </c>
      <c r="H192" t="s">
        <v>3709</v>
      </c>
      <c r="I192" t="s">
        <v>3710</v>
      </c>
      <c r="J192" t="s">
        <v>3711</v>
      </c>
      <c r="K192" t="s">
        <v>3712</v>
      </c>
      <c r="L192">
        <v>2575601</v>
      </c>
      <c r="M192">
        <v>576267</v>
      </c>
      <c r="N192">
        <v>45202030</v>
      </c>
      <c r="O192" t="s">
        <v>2841</v>
      </c>
      <c r="Q192" t="s">
        <v>31</v>
      </c>
      <c r="R192" t="s">
        <v>23</v>
      </c>
      <c r="S192" t="s">
        <v>23</v>
      </c>
      <c r="W192" t="s">
        <v>24</v>
      </c>
      <c r="X192">
        <v>23.88</v>
      </c>
      <c r="Y192">
        <v>1</v>
      </c>
      <c r="Z192">
        <v>173432000</v>
      </c>
      <c r="AA192">
        <v>4141556160</v>
      </c>
      <c r="AB192">
        <v>0.69</v>
      </c>
      <c r="AC192">
        <v>1.0674720689394399</v>
      </c>
      <c r="AF192">
        <v>127742332.94361</v>
      </c>
      <c r="AG192">
        <v>3050486910.6934099</v>
      </c>
      <c r="AH192">
        <v>3.87009888079313E-4</v>
      </c>
      <c r="AM192" s="17">
        <f t="shared" si="2"/>
        <v>3.87009888079313E-4</v>
      </c>
      <c r="AN192" s="16">
        <f>IF(ISNA(VLOOKUP(M192,'GICS Impact'!B:J,9,FALSE)),N192,VLOOKUP(M192,'GICS Impact'!B:J,9,FALSE))</f>
        <v>45202030</v>
      </c>
      <c r="AO192" s="16" t="b">
        <f>AN192&lt;&gt;N192</f>
        <v>0</v>
      </c>
      <c r="AP192" s="15" t="s">
        <v>2706</v>
      </c>
      <c r="AQ192" s="18">
        <f>VLOOKUP(M192,'[1]Technology FINAL'!$C:$AP,40,FALSE)</f>
        <v>3.7219643797261378E-4</v>
      </c>
      <c r="AR192" s="20">
        <f>ABS(AQ192-AM192)</f>
        <v>1.4813450106699222E-5</v>
      </c>
    </row>
    <row r="193" spans="1:44" x14ac:dyDescent="0.3">
      <c r="A193" t="s">
        <v>2832</v>
      </c>
      <c r="B193" t="s">
        <v>2833</v>
      </c>
      <c r="C193" t="s">
        <v>2834</v>
      </c>
      <c r="D193">
        <v>20180705</v>
      </c>
      <c r="E193" t="s">
        <v>481</v>
      </c>
      <c r="F193" t="s">
        <v>482</v>
      </c>
      <c r="G193" t="s">
        <v>483</v>
      </c>
      <c r="H193" t="s">
        <v>484</v>
      </c>
      <c r="I193" t="s">
        <v>485</v>
      </c>
      <c r="J193" t="s">
        <v>486</v>
      </c>
      <c r="K193" t="s">
        <v>487</v>
      </c>
      <c r="L193">
        <v>1174501</v>
      </c>
      <c r="M193">
        <v>307578</v>
      </c>
      <c r="N193">
        <v>45103020</v>
      </c>
      <c r="O193" t="s">
        <v>2725</v>
      </c>
      <c r="Q193" t="s">
        <v>21</v>
      </c>
      <c r="R193" t="s">
        <v>23</v>
      </c>
      <c r="S193" t="s">
        <v>23</v>
      </c>
      <c r="W193" t="s">
        <v>24</v>
      </c>
      <c r="X193">
        <v>86.5</v>
      </c>
      <c r="Y193">
        <v>1</v>
      </c>
      <c r="Z193">
        <v>38979000</v>
      </c>
      <c r="AA193">
        <v>3371683500</v>
      </c>
      <c r="AB193">
        <v>0.84</v>
      </c>
      <c r="AC193">
        <v>1.0674720689394399</v>
      </c>
      <c r="AF193">
        <v>34951554.771159902</v>
      </c>
      <c r="AG193">
        <v>3023309487.7053299</v>
      </c>
      <c r="AH193">
        <v>3.8356193641230797E-4</v>
      </c>
      <c r="AM193" s="17">
        <f t="shared" si="2"/>
        <v>3.8356193641230797E-4</v>
      </c>
      <c r="AN193" s="16">
        <f>IF(ISNA(VLOOKUP(M193,'GICS Impact'!B:J,9,FALSE)),N193,VLOOKUP(M193,'GICS Impact'!B:J,9,FALSE))</f>
        <v>45103020</v>
      </c>
      <c r="AO193" s="16" t="b">
        <f>AN193&lt;&gt;N193</f>
        <v>0</v>
      </c>
      <c r="AP193" s="15" t="s">
        <v>2706</v>
      </c>
      <c r="AQ193" s="18">
        <f>VLOOKUP(M193,'[1]Technology FINAL'!$C:$AP,40,FALSE)</f>
        <v>3.5469713356233909E-4</v>
      </c>
      <c r="AR193" s="20">
        <f>ABS(AQ193-AM193)</f>
        <v>2.8864802849968879E-5</v>
      </c>
    </row>
    <row r="194" spans="1:44" x14ac:dyDescent="0.3">
      <c r="A194" t="s">
        <v>2832</v>
      </c>
      <c r="B194" t="s">
        <v>2833</v>
      </c>
      <c r="C194" t="s">
        <v>2834</v>
      </c>
      <c r="D194">
        <v>20180705</v>
      </c>
      <c r="E194" t="s">
        <v>2877</v>
      </c>
      <c r="F194" t="s">
        <v>2878</v>
      </c>
      <c r="G194" t="s">
        <v>2879</v>
      </c>
      <c r="H194">
        <v>7973100</v>
      </c>
      <c r="I194" t="s">
        <v>2880</v>
      </c>
      <c r="J194">
        <v>2049175</v>
      </c>
      <c r="K194" t="s">
        <v>2881</v>
      </c>
      <c r="L194">
        <v>6156201</v>
      </c>
      <c r="M194">
        <v>15368</v>
      </c>
      <c r="N194">
        <v>45301010</v>
      </c>
      <c r="O194" t="s">
        <v>2882</v>
      </c>
      <c r="Q194" t="s">
        <v>21</v>
      </c>
      <c r="R194" t="s">
        <v>23</v>
      </c>
      <c r="S194" t="s">
        <v>23</v>
      </c>
      <c r="W194" t="s">
        <v>24</v>
      </c>
      <c r="X194">
        <v>57.55</v>
      </c>
      <c r="Y194">
        <v>1</v>
      </c>
      <c r="Z194">
        <v>39329000</v>
      </c>
      <c r="AA194">
        <v>2263383950</v>
      </c>
      <c r="AB194">
        <v>1</v>
      </c>
      <c r="AC194">
        <v>1.0674720689394399</v>
      </c>
      <c r="AF194">
        <v>41982608.999319203</v>
      </c>
      <c r="AG194">
        <v>2416099147.91082</v>
      </c>
      <c r="AH194">
        <v>3.0652623276096599E-4</v>
      </c>
      <c r="AM194" s="17">
        <f t="shared" si="2"/>
        <v>3.0652623276096599E-4</v>
      </c>
      <c r="AN194" s="16">
        <f>IF(ISNA(VLOOKUP(M194,'GICS Impact'!B:J,9,FALSE)),N194,VLOOKUP(M194,'GICS Impact'!B:J,9,FALSE))</f>
        <v>45301010</v>
      </c>
      <c r="AO194" s="16" t="b">
        <f>AN194&lt;&gt;J194</f>
        <v>1</v>
      </c>
      <c r="AP194" s="15" t="s">
        <v>2706</v>
      </c>
      <c r="AQ194" s="18">
        <f>VLOOKUP(M194,'[1]Technology FINAL'!$C:$AP,40,FALSE)</f>
        <v>3.5344981975500626E-4</v>
      </c>
      <c r="AR194" s="20">
        <f>ABS(AQ194-AM194)</f>
        <v>4.6923586994040273E-5</v>
      </c>
    </row>
    <row r="195" spans="1:44" x14ac:dyDescent="0.3">
      <c r="A195" t="s">
        <v>2832</v>
      </c>
      <c r="B195" t="s">
        <v>2833</v>
      </c>
      <c r="C195" t="s">
        <v>2834</v>
      </c>
      <c r="D195">
        <v>20180705</v>
      </c>
      <c r="E195" t="s">
        <v>3371</v>
      </c>
      <c r="F195" t="s">
        <v>3372</v>
      </c>
      <c r="G195" t="s">
        <v>3373</v>
      </c>
      <c r="H195">
        <v>902104108</v>
      </c>
      <c r="I195" t="s">
        <v>3374</v>
      </c>
      <c r="J195">
        <v>2452698</v>
      </c>
      <c r="K195" t="s">
        <v>3375</v>
      </c>
      <c r="L195">
        <v>1456101</v>
      </c>
      <c r="M195">
        <v>20228</v>
      </c>
      <c r="N195">
        <v>45203015</v>
      </c>
      <c r="O195" t="s">
        <v>3098</v>
      </c>
      <c r="Q195" t="s">
        <v>21</v>
      </c>
      <c r="R195" t="s">
        <v>23</v>
      </c>
      <c r="S195" t="s">
        <v>23</v>
      </c>
      <c r="W195" t="s">
        <v>24</v>
      </c>
      <c r="X195">
        <v>40.700000000000003</v>
      </c>
      <c r="Y195">
        <v>1</v>
      </c>
      <c r="Z195">
        <v>62545000</v>
      </c>
      <c r="AA195">
        <v>2545581500</v>
      </c>
      <c r="AB195">
        <v>0.88</v>
      </c>
      <c r="AC195">
        <v>1.0674720689394399</v>
      </c>
      <c r="AF195">
        <v>58753235.6855992</v>
      </c>
      <c r="AG195">
        <v>2391256692.4038801</v>
      </c>
      <c r="AH195">
        <v>3.0337451429541498E-4</v>
      </c>
      <c r="AM195" s="17">
        <f t="shared" ref="AM195:AM258" si="3">AH195</f>
        <v>3.0337451429541498E-4</v>
      </c>
      <c r="AN195" s="16">
        <f>IF(ISNA(VLOOKUP(M195,'GICS Impact'!B:J,9,FALSE)),N195,VLOOKUP(M195,'GICS Impact'!B:J,9,FALSE))</f>
        <v>45203015</v>
      </c>
      <c r="AO195" s="16" t="b">
        <f>AN195&lt;&gt;N195</f>
        <v>0</v>
      </c>
      <c r="AP195" s="15" t="s">
        <v>2706</v>
      </c>
      <c r="AQ195" s="18">
        <f>VLOOKUP(M195,'[1]Technology FINAL'!$C:$AP,40,FALSE)</f>
        <v>3.5256407951147676E-4</v>
      </c>
      <c r="AR195" s="20">
        <f>ABS(AQ195-AM195)</f>
        <v>4.9189565216061772E-5</v>
      </c>
    </row>
    <row r="196" spans="1:44" x14ac:dyDescent="0.3">
      <c r="A196" t="s">
        <v>2832</v>
      </c>
      <c r="B196" t="s">
        <v>2833</v>
      </c>
      <c r="C196" t="s">
        <v>2834</v>
      </c>
      <c r="D196">
        <v>20180705</v>
      </c>
      <c r="E196" t="s">
        <v>264</v>
      </c>
      <c r="F196" t="s">
        <v>2801</v>
      </c>
      <c r="G196" t="s">
        <v>2802</v>
      </c>
      <c r="H196" t="s">
        <v>2803</v>
      </c>
      <c r="I196" t="s">
        <v>2804</v>
      </c>
      <c r="J196" t="s">
        <v>2805</v>
      </c>
      <c r="K196" t="s">
        <v>265</v>
      </c>
      <c r="L196">
        <v>18564601</v>
      </c>
      <c r="M196">
        <v>272384</v>
      </c>
      <c r="N196">
        <v>45101010</v>
      </c>
      <c r="O196" t="s">
        <v>2725</v>
      </c>
      <c r="Q196" t="s">
        <v>21</v>
      </c>
      <c r="R196" t="s">
        <v>23</v>
      </c>
      <c r="S196" t="s">
        <v>23</v>
      </c>
      <c r="W196" t="s">
        <v>24</v>
      </c>
      <c r="X196">
        <v>48.03</v>
      </c>
      <c r="Y196">
        <v>1</v>
      </c>
      <c r="Z196">
        <v>57693000</v>
      </c>
      <c r="AA196">
        <v>2770994790</v>
      </c>
      <c r="AB196">
        <v>0.91</v>
      </c>
      <c r="AC196">
        <v>1.0674720689394399</v>
      </c>
      <c r="AF196">
        <v>56042956.126723997</v>
      </c>
      <c r="AG196">
        <v>2691743182.7665501</v>
      </c>
      <c r="AH196">
        <v>3.4149670475522098E-4</v>
      </c>
      <c r="AM196" s="17">
        <f t="shared" si="3"/>
        <v>3.4149670475522098E-4</v>
      </c>
      <c r="AN196" s="16">
        <f>IF(ISNA(VLOOKUP(M196,'GICS Impact'!B:J,9,FALSE)),N196,VLOOKUP(M196,'GICS Impact'!B:J,9,FALSE))</f>
        <v>45103010</v>
      </c>
      <c r="AO196" s="16" t="b">
        <f>AN196&lt;&gt;N196</f>
        <v>1</v>
      </c>
      <c r="AP196" s="15" t="s">
        <v>2706</v>
      </c>
      <c r="AQ196" s="18">
        <f>VLOOKUP(M196,'[1]Technology FINAL'!$C:$AP,40,FALSE)</f>
        <v>3.5184393581908104E-4</v>
      </c>
      <c r="AR196" s="20">
        <f>ABS(AQ196-AM196)</f>
        <v>1.0347231063860063E-5</v>
      </c>
    </row>
    <row r="197" spans="1:44" x14ac:dyDescent="0.3">
      <c r="A197" t="s">
        <v>2832</v>
      </c>
      <c r="B197" t="s">
        <v>2833</v>
      </c>
      <c r="C197" t="s">
        <v>2834</v>
      </c>
      <c r="D197">
        <v>20180705</v>
      </c>
      <c r="E197" t="s">
        <v>142</v>
      </c>
      <c r="F197" t="s">
        <v>3537</v>
      </c>
      <c r="G197" t="s">
        <v>3538</v>
      </c>
      <c r="H197" t="s">
        <v>3539</v>
      </c>
      <c r="I197" t="s">
        <v>3540</v>
      </c>
      <c r="J197" t="s">
        <v>3541</v>
      </c>
      <c r="K197" t="s">
        <v>143</v>
      </c>
      <c r="L197">
        <v>2638101</v>
      </c>
      <c r="M197">
        <v>681117</v>
      </c>
      <c r="N197">
        <v>45101010</v>
      </c>
      <c r="O197" t="s">
        <v>2738</v>
      </c>
      <c r="Q197" t="s">
        <v>21</v>
      </c>
      <c r="R197" t="s">
        <v>23</v>
      </c>
      <c r="S197" t="s">
        <v>23</v>
      </c>
      <c r="W197" t="s">
        <v>24</v>
      </c>
      <c r="X197">
        <v>38.590000000000003</v>
      </c>
      <c r="Y197">
        <v>1</v>
      </c>
      <c r="Z197">
        <v>67004000</v>
      </c>
      <c r="AA197">
        <v>2585684360</v>
      </c>
      <c r="AB197">
        <v>0.94</v>
      </c>
      <c r="AC197">
        <v>1.0674720689394399</v>
      </c>
      <c r="AF197">
        <v>67233404.596785098</v>
      </c>
      <c r="AG197">
        <v>2594537083.3899298</v>
      </c>
      <c r="AH197">
        <v>3.29164338565255E-4</v>
      </c>
      <c r="AM197" s="17">
        <f t="shared" si="3"/>
        <v>3.29164338565255E-4</v>
      </c>
      <c r="AN197" s="16">
        <f>IF(ISNA(VLOOKUP(M197,'GICS Impact'!B:J,9,FALSE)),N197,VLOOKUP(M197,'GICS Impact'!B:J,9,FALSE))</f>
        <v>50203010</v>
      </c>
      <c r="AO197" s="16" t="b">
        <f>AN197&lt;&gt;N197</f>
        <v>1</v>
      </c>
      <c r="AP197" s="15" t="s">
        <v>2706</v>
      </c>
      <c r="AQ197" s="18">
        <f>VLOOKUP(M197,'[1]Technology FINAL'!$C:$AP,40,FALSE)</f>
        <v>3.5120478020411559E-4</v>
      </c>
      <c r="AR197" s="20">
        <f>ABS(AQ197-AM197)</f>
        <v>2.2040441638860599E-5</v>
      </c>
    </row>
    <row r="198" spans="1:44" x14ac:dyDescent="0.3">
      <c r="A198" t="s">
        <v>2832</v>
      </c>
      <c r="B198" t="s">
        <v>2833</v>
      </c>
      <c r="C198" t="s">
        <v>2834</v>
      </c>
      <c r="D198">
        <v>20180705</v>
      </c>
      <c r="E198" t="s">
        <v>3956</v>
      </c>
      <c r="F198" t="s">
        <v>3957</v>
      </c>
      <c r="G198" t="s">
        <v>3958</v>
      </c>
      <c r="H198" t="s">
        <v>3959</v>
      </c>
      <c r="I198" t="s">
        <v>3960</v>
      </c>
      <c r="J198" t="s">
        <v>3961</v>
      </c>
      <c r="K198" t="s">
        <v>3962</v>
      </c>
      <c r="L198">
        <v>16273301</v>
      </c>
      <c r="M198">
        <v>41663</v>
      </c>
      <c r="N198">
        <v>45203010</v>
      </c>
      <c r="O198" t="s">
        <v>3098</v>
      </c>
      <c r="Q198" t="s">
        <v>31</v>
      </c>
      <c r="R198" t="s">
        <v>23</v>
      </c>
      <c r="S198" t="s">
        <v>23</v>
      </c>
      <c r="W198" t="s">
        <v>24</v>
      </c>
      <c r="X198">
        <v>22.83</v>
      </c>
      <c r="Y198">
        <v>1</v>
      </c>
      <c r="Z198">
        <v>110740000</v>
      </c>
      <c r="AA198">
        <v>2528194200</v>
      </c>
      <c r="AB198">
        <v>1</v>
      </c>
      <c r="AC198">
        <v>1.0674720689394399</v>
      </c>
      <c r="AF198">
        <v>118211856.914353</v>
      </c>
      <c r="AG198">
        <v>2698776693.3546901</v>
      </c>
      <c r="AH198">
        <v>3.4238903382438699E-4</v>
      </c>
      <c r="AM198" s="17">
        <f t="shared" si="3"/>
        <v>3.4238903382438699E-4</v>
      </c>
      <c r="AN198" s="16">
        <f>IF(ISNA(VLOOKUP(M198,'GICS Impact'!B:J,9,FALSE)),N198,VLOOKUP(M198,'GICS Impact'!B:J,9,FALSE))</f>
        <v>45203010</v>
      </c>
      <c r="AO198" s="16" t="b">
        <f>AN198&lt;&gt;N198</f>
        <v>0</v>
      </c>
      <c r="AP198" s="15" t="s">
        <v>2706</v>
      </c>
      <c r="AQ198" s="18">
        <f>VLOOKUP(M198,'[1]Technology FINAL'!$C:$AP,40,FALSE)</f>
        <v>3.4508637773867225E-4</v>
      </c>
      <c r="AR198" s="20">
        <f>ABS(AQ198-AM198)</f>
        <v>2.6973439142852522E-6</v>
      </c>
    </row>
    <row r="199" spans="1:44" x14ac:dyDescent="0.3">
      <c r="A199" t="s">
        <v>2832</v>
      </c>
      <c r="B199" t="s">
        <v>2833</v>
      </c>
      <c r="C199" t="s">
        <v>2834</v>
      </c>
      <c r="D199">
        <v>20180705</v>
      </c>
      <c r="E199" t="s">
        <v>255</v>
      </c>
      <c r="F199" t="s">
        <v>2806</v>
      </c>
      <c r="G199" t="s">
        <v>2807</v>
      </c>
      <c r="H199" t="s">
        <v>2808</v>
      </c>
      <c r="I199" t="s">
        <v>2809</v>
      </c>
      <c r="J199" t="s">
        <v>2810</v>
      </c>
      <c r="K199" t="s">
        <v>256</v>
      </c>
      <c r="L199">
        <v>18457601</v>
      </c>
      <c r="M199">
        <v>226599</v>
      </c>
      <c r="N199">
        <v>45101010</v>
      </c>
      <c r="O199" t="s">
        <v>2738</v>
      </c>
      <c r="Q199" t="s">
        <v>31</v>
      </c>
      <c r="R199" t="s">
        <v>23</v>
      </c>
      <c r="S199" t="s">
        <v>23</v>
      </c>
      <c r="W199" t="s">
        <v>24</v>
      </c>
      <c r="X199">
        <v>57.2</v>
      </c>
      <c r="Y199">
        <v>1</v>
      </c>
      <c r="Z199">
        <v>45216000</v>
      </c>
      <c r="AA199">
        <v>2586355200</v>
      </c>
      <c r="AB199">
        <v>1</v>
      </c>
      <c r="AC199">
        <v>1.0674720689394399</v>
      </c>
      <c r="AF199">
        <v>48266817.069165699</v>
      </c>
      <c r="AG199">
        <v>2760861936.3562698</v>
      </c>
      <c r="AH199">
        <v>3.5026567897935901E-4</v>
      </c>
      <c r="AM199" s="17">
        <f t="shared" si="3"/>
        <v>3.5026567897935901E-4</v>
      </c>
      <c r="AN199" s="16">
        <f>IF(ISNA(VLOOKUP(M199,'GICS Impact'!B:J,9,FALSE)),N199,VLOOKUP(M199,'GICS Impact'!B:J,9,FALSE))</f>
        <v>45103010</v>
      </c>
      <c r="AO199" s="16" t="b">
        <f>AN199&lt;&gt;N199</f>
        <v>1</v>
      </c>
      <c r="AP199" s="15" t="s">
        <v>2706</v>
      </c>
      <c r="AQ199" s="18">
        <f>VLOOKUP(M199,'[1]Technology FINAL'!$C:$AP,40,FALSE)</f>
        <v>3.4207464725277264E-4</v>
      </c>
      <c r="AR199" s="20">
        <f>ABS(AQ199-AM199)</f>
        <v>8.191031726586368E-6</v>
      </c>
    </row>
    <row r="200" spans="1:44" x14ac:dyDescent="0.3">
      <c r="A200" t="s">
        <v>2832</v>
      </c>
      <c r="B200" t="s">
        <v>2833</v>
      </c>
      <c r="C200" t="s">
        <v>2834</v>
      </c>
      <c r="D200">
        <v>20180705</v>
      </c>
      <c r="E200" t="s">
        <v>3684</v>
      </c>
      <c r="F200" t="s">
        <v>3685</v>
      </c>
      <c r="G200" t="s">
        <v>3686</v>
      </c>
      <c r="H200">
        <v>727493108</v>
      </c>
      <c r="I200" t="s">
        <v>3687</v>
      </c>
      <c r="J200">
        <v>2692030</v>
      </c>
      <c r="K200" t="s">
        <v>3688</v>
      </c>
      <c r="L200">
        <v>863301</v>
      </c>
      <c r="M200">
        <v>10256</v>
      </c>
      <c r="N200">
        <v>45201020</v>
      </c>
      <c r="O200" t="s">
        <v>2849</v>
      </c>
      <c r="Q200" t="s">
        <v>31</v>
      </c>
      <c r="R200" t="s">
        <v>23</v>
      </c>
      <c r="S200" t="s">
        <v>23</v>
      </c>
      <c r="W200" t="s">
        <v>24</v>
      </c>
      <c r="X200">
        <v>78.48</v>
      </c>
      <c r="Y200">
        <v>1</v>
      </c>
      <c r="Z200">
        <v>33261000</v>
      </c>
      <c r="AA200">
        <v>2610323280</v>
      </c>
      <c r="AB200">
        <v>1</v>
      </c>
      <c r="AC200">
        <v>1.0674720689394399</v>
      </c>
      <c r="AF200">
        <v>35505188.484994702</v>
      </c>
      <c r="AG200">
        <v>2786447192.3023801</v>
      </c>
      <c r="AH200">
        <v>3.53511635225057E-4</v>
      </c>
      <c r="AM200" s="17">
        <f t="shared" si="3"/>
        <v>3.53511635225057E-4</v>
      </c>
      <c r="AN200" s="16">
        <f>IF(ISNA(VLOOKUP(M200,'GICS Impact'!B:J,9,FALSE)),N200,VLOOKUP(M200,'GICS Impact'!B:J,9,FALSE))</f>
        <v>45201020</v>
      </c>
      <c r="AO200" s="16" t="b">
        <f>AN200&lt;&gt;N200</f>
        <v>0</v>
      </c>
      <c r="AP200" s="15" t="s">
        <v>2706</v>
      </c>
      <c r="AQ200" s="18">
        <f>VLOOKUP(M200,'[1]Technology FINAL'!$C:$AP,40,FALSE)</f>
        <v>3.3880552585111235E-4</v>
      </c>
      <c r="AR200" s="20">
        <f>ABS(AQ200-AM200)</f>
        <v>1.4706109373944652E-5</v>
      </c>
    </row>
    <row r="201" spans="1:44" x14ac:dyDescent="0.3">
      <c r="A201" t="s">
        <v>2832</v>
      </c>
      <c r="B201" t="s">
        <v>2833</v>
      </c>
      <c r="C201" t="s">
        <v>2834</v>
      </c>
      <c r="D201">
        <v>20180705</v>
      </c>
      <c r="E201" t="s">
        <v>3474</v>
      </c>
      <c r="F201" t="s">
        <v>3475</v>
      </c>
      <c r="G201" t="s">
        <v>3476</v>
      </c>
      <c r="H201" t="s">
        <v>3477</v>
      </c>
      <c r="I201" t="s">
        <v>3478</v>
      </c>
      <c r="J201" t="s">
        <v>3479</v>
      </c>
      <c r="K201" t="s">
        <v>3480</v>
      </c>
      <c r="L201">
        <v>2705401</v>
      </c>
      <c r="M201">
        <v>710768</v>
      </c>
      <c r="N201">
        <v>25502020</v>
      </c>
      <c r="O201" t="s">
        <v>3481</v>
      </c>
      <c r="Q201" t="s">
        <v>21</v>
      </c>
      <c r="R201" t="s">
        <v>23</v>
      </c>
      <c r="S201" t="s">
        <v>23</v>
      </c>
      <c r="W201" t="s">
        <v>24</v>
      </c>
      <c r="X201">
        <v>44.88</v>
      </c>
      <c r="Y201">
        <v>1</v>
      </c>
      <c r="Z201">
        <v>54446000</v>
      </c>
      <c r="AA201">
        <v>2443536480</v>
      </c>
      <c r="AB201">
        <v>1</v>
      </c>
      <c r="AC201">
        <v>1.0674720689394399</v>
      </c>
      <c r="AF201">
        <v>58119584.265476704</v>
      </c>
      <c r="AG201">
        <v>2608406941.83459</v>
      </c>
      <c r="AH201">
        <v>3.3092398301595802E-4</v>
      </c>
      <c r="AM201" s="17">
        <f t="shared" si="3"/>
        <v>3.3092398301595802E-4</v>
      </c>
      <c r="AN201" s="16">
        <f>IF(ISNA(VLOOKUP(M201,'GICS Impact'!B:J,9,FALSE)),N201,VLOOKUP(M201,'GICS Impact'!B:J,9,FALSE))</f>
        <v>25502020</v>
      </c>
      <c r="AO201" s="16" t="b">
        <f>AN201&lt;&gt;N201</f>
        <v>0</v>
      </c>
      <c r="AP201" s="15" t="s">
        <v>2706</v>
      </c>
      <c r="AQ201" s="18">
        <f>VLOOKUP(M201,'[1]Technology FINAL'!$C:$AP,40,FALSE)</f>
        <v>3.2967079382479562E-4</v>
      </c>
      <c r="AR201" s="20">
        <f>ABS(AQ201-AM201)</f>
        <v>1.2531891911624071E-6</v>
      </c>
    </row>
    <row r="202" spans="1:44" x14ac:dyDescent="0.3">
      <c r="A202" t="s">
        <v>2832</v>
      </c>
      <c r="B202" t="s">
        <v>2833</v>
      </c>
      <c r="C202" t="s">
        <v>2834</v>
      </c>
      <c r="D202">
        <v>20180705</v>
      </c>
      <c r="E202" t="s">
        <v>3082</v>
      </c>
      <c r="F202" t="s">
        <v>3083</v>
      </c>
      <c r="G202" t="s">
        <v>3084</v>
      </c>
      <c r="H202">
        <v>172755100</v>
      </c>
      <c r="I202" t="s">
        <v>3085</v>
      </c>
      <c r="J202">
        <v>2197308</v>
      </c>
      <c r="K202" t="s">
        <v>3086</v>
      </c>
      <c r="L202">
        <v>1640101</v>
      </c>
      <c r="M202">
        <v>4047</v>
      </c>
      <c r="N202">
        <v>45301020</v>
      </c>
      <c r="O202" t="s">
        <v>2882</v>
      </c>
      <c r="Q202" t="s">
        <v>21</v>
      </c>
      <c r="R202" t="s">
        <v>23</v>
      </c>
      <c r="S202" t="s">
        <v>23</v>
      </c>
      <c r="W202" t="s">
        <v>24</v>
      </c>
      <c r="X202">
        <v>38.49</v>
      </c>
      <c r="Y202">
        <v>1</v>
      </c>
      <c r="Z202">
        <v>60979000</v>
      </c>
      <c r="AA202">
        <v>2347081710</v>
      </c>
      <c r="AB202">
        <v>1</v>
      </c>
      <c r="AC202">
        <v>1.0674720689394399</v>
      </c>
      <c r="AF202">
        <v>65093379.291858099</v>
      </c>
      <c r="AG202">
        <v>2505444168.9436102</v>
      </c>
      <c r="AH202">
        <v>3.1786127782185001E-4</v>
      </c>
      <c r="AM202" s="17">
        <f t="shared" si="3"/>
        <v>3.1786127782185001E-4</v>
      </c>
      <c r="AN202" s="16">
        <f>IF(ISNA(VLOOKUP(M202,'GICS Impact'!B:J,9,FALSE)),N202,VLOOKUP(M202,'GICS Impact'!B:J,9,FALSE))</f>
        <v>45301020</v>
      </c>
      <c r="AO202" s="16" t="b">
        <f>AN202&lt;&gt;N202</f>
        <v>0</v>
      </c>
      <c r="AP202" s="15" t="s">
        <v>2706</v>
      </c>
      <c r="AQ202" s="18">
        <f>VLOOKUP(M202,'[1]Technology FINAL'!$C:$AP,40,FALSE)</f>
        <v>3.208907025318131E-4</v>
      </c>
      <c r="AR202" s="20">
        <f>ABS(AQ202-AM202)</f>
        <v>3.029424709963095E-6</v>
      </c>
    </row>
    <row r="203" spans="1:44" x14ac:dyDescent="0.3">
      <c r="A203" t="s">
        <v>2832</v>
      </c>
      <c r="B203" t="s">
        <v>2833</v>
      </c>
      <c r="C203" t="s">
        <v>2834</v>
      </c>
      <c r="D203">
        <v>20180705</v>
      </c>
      <c r="E203" t="s">
        <v>2965</v>
      </c>
      <c r="F203" t="s">
        <v>2966</v>
      </c>
      <c r="G203" t="s">
        <v>2967</v>
      </c>
      <c r="H203">
        <v>77454106</v>
      </c>
      <c r="I203" t="s">
        <v>2968</v>
      </c>
      <c r="J203" t="s">
        <v>2969</v>
      </c>
      <c r="K203" t="s">
        <v>2970</v>
      </c>
      <c r="L203">
        <v>2894001</v>
      </c>
      <c r="M203">
        <v>9923</v>
      </c>
      <c r="N203">
        <v>45203015</v>
      </c>
      <c r="O203" t="s">
        <v>2855</v>
      </c>
      <c r="Q203" t="s">
        <v>31</v>
      </c>
      <c r="R203" t="s">
        <v>23</v>
      </c>
      <c r="S203" t="s">
        <v>23</v>
      </c>
      <c r="W203" t="s">
        <v>24</v>
      </c>
      <c r="X203">
        <v>61.14</v>
      </c>
      <c r="Y203">
        <v>1</v>
      </c>
      <c r="Z203">
        <v>40649000</v>
      </c>
      <c r="AA203">
        <v>2485279860</v>
      </c>
      <c r="AB203">
        <v>1</v>
      </c>
      <c r="AC203">
        <v>1.0674720689394399</v>
      </c>
      <c r="AF203">
        <v>43391672.1303192</v>
      </c>
      <c r="AG203">
        <v>2652966834.04772</v>
      </c>
      <c r="AH203">
        <v>3.3657721786111501E-4</v>
      </c>
      <c r="AM203" s="17">
        <f t="shared" si="3"/>
        <v>3.3657721786111501E-4</v>
      </c>
      <c r="AN203" s="16">
        <f>IF(ISNA(VLOOKUP(M203,'GICS Impact'!B:J,9,FALSE)),N203,VLOOKUP(M203,'GICS Impact'!B:J,9,FALSE))</f>
        <v>45203015</v>
      </c>
      <c r="AO203" s="16" t="b">
        <f>AN203&lt;&gt;N203</f>
        <v>0</v>
      </c>
      <c r="AP203" s="15" t="s">
        <v>2706</v>
      </c>
      <c r="AQ203" s="18">
        <f>VLOOKUP(M203,'[1]Technology FINAL'!$C:$AP,40,FALSE)</f>
        <v>3.2077857033639917E-4</v>
      </c>
      <c r="AR203" s="20">
        <f>ABS(AQ203-AM203)</f>
        <v>1.579864752471584E-5</v>
      </c>
    </row>
    <row r="204" spans="1:44" x14ac:dyDescent="0.3">
      <c r="A204" t="s">
        <v>2832</v>
      </c>
      <c r="B204" t="s">
        <v>2833</v>
      </c>
      <c r="C204" t="s">
        <v>2834</v>
      </c>
      <c r="D204">
        <v>20180705</v>
      </c>
      <c r="E204" t="s">
        <v>425</v>
      </c>
      <c r="F204" t="s">
        <v>426</v>
      </c>
      <c r="G204" t="s">
        <v>427</v>
      </c>
      <c r="H204">
        <v>705573103</v>
      </c>
      <c r="I204" t="s">
        <v>428</v>
      </c>
      <c r="J204">
        <v>2675860</v>
      </c>
      <c r="K204" t="s">
        <v>429</v>
      </c>
      <c r="L204">
        <v>6329001</v>
      </c>
      <c r="M204">
        <v>20490</v>
      </c>
      <c r="N204">
        <v>45103010</v>
      </c>
      <c r="O204" t="s">
        <v>2725</v>
      </c>
      <c r="Q204" t="s">
        <v>21</v>
      </c>
      <c r="R204" t="s">
        <v>23</v>
      </c>
      <c r="S204" t="s">
        <v>23</v>
      </c>
      <c r="W204" t="s">
        <v>24</v>
      </c>
      <c r="X204">
        <v>55.2</v>
      </c>
      <c r="Y204">
        <v>1</v>
      </c>
      <c r="Z204">
        <v>78576000</v>
      </c>
      <c r="AA204">
        <v>4337395200</v>
      </c>
      <c r="AB204">
        <v>0.47</v>
      </c>
      <c r="AC204">
        <v>1.0674720689394399</v>
      </c>
      <c r="AF204">
        <v>39422512.085823096</v>
      </c>
      <c r="AG204">
        <v>2176122667.1374302</v>
      </c>
      <c r="AH204">
        <v>2.76080840374521E-4</v>
      </c>
      <c r="AM204" s="17">
        <f t="shared" si="3"/>
        <v>2.76080840374521E-4</v>
      </c>
      <c r="AN204" s="16">
        <f>IF(ISNA(VLOOKUP(M204,'GICS Impact'!B:J,9,FALSE)),N204,VLOOKUP(M204,'GICS Impact'!B:J,9,FALSE))</f>
        <v>45103010</v>
      </c>
      <c r="AO204" s="16" t="b">
        <f>AN204&lt;&gt;N204</f>
        <v>0</v>
      </c>
      <c r="AP204" s="15" t="s">
        <v>2706</v>
      </c>
      <c r="AQ204" s="18">
        <f>VLOOKUP(M204,'[1]Technology FINAL'!$C:$AP,40,FALSE)</f>
        <v>3.207106484082264E-4</v>
      </c>
      <c r="AR204" s="20">
        <f>ABS(AQ204-AM204)</f>
        <v>4.4629808033705399E-5</v>
      </c>
    </row>
    <row r="205" spans="1:44" x14ac:dyDescent="0.3">
      <c r="A205" t="s">
        <v>2832</v>
      </c>
      <c r="B205" t="s">
        <v>2833</v>
      </c>
      <c r="C205" t="s">
        <v>2834</v>
      </c>
      <c r="D205">
        <v>20180705</v>
      </c>
      <c r="E205" t="s">
        <v>2871</v>
      </c>
      <c r="F205" t="s">
        <v>2872</v>
      </c>
      <c r="G205" t="s">
        <v>2873</v>
      </c>
      <c r="H205">
        <v>5125109</v>
      </c>
      <c r="I205" t="s">
        <v>2874</v>
      </c>
      <c r="J205">
        <v>2159773</v>
      </c>
      <c r="K205" t="s">
        <v>2875</v>
      </c>
      <c r="L205">
        <v>253601</v>
      </c>
      <c r="M205">
        <v>8444</v>
      </c>
      <c r="N205">
        <v>45102010</v>
      </c>
      <c r="O205" t="s">
        <v>2876</v>
      </c>
      <c r="Q205" t="s">
        <v>21</v>
      </c>
      <c r="R205" t="s">
        <v>23</v>
      </c>
      <c r="S205" t="s">
        <v>23</v>
      </c>
      <c r="W205" t="s">
        <v>24</v>
      </c>
      <c r="X205">
        <v>39.450000000000003</v>
      </c>
      <c r="Y205">
        <v>1</v>
      </c>
      <c r="Z205">
        <v>77060000</v>
      </c>
      <c r="AA205">
        <v>3040017000</v>
      </c>
      <c r="AB205">
        <v>1</v>
      </c>
      <c r="AC205">
        <v>1.0674720689394399</v>
      </c>
      <c r="AF205">
        <v>82259397.632473201</v>
      </c>
      <c r="AG205">
        <v>3245133236.6010599</v>
      </c>
      <c r="AH205">
        <v>4.11704323757926E-4</v>
      </c>
      <c r="AM205" s="17">
        <f t="shared" si="3"/>
        <v>4.11704323757926E-4</v>
      </c>
      <c r="AN205" s="16">
        <f>IF(ISNA(VLOOKUP(M205,'GICS Impact'!B:J,9,FALSE)),N205,VLOOKUP(M205,'GICS Impact'!B:J,9,FALSE))</f>
        <v>45102010</v>
      </c>
      <c r="AO205" s="16" t="b">
        <f>AN205&lt;&gt;J205</f>
        <v>1</v>
      </c>
      <c r="AP205" s="15" t="s">
        <v>2706</v>
      </c>
      <c r="AQ205" s="18">
        <f>VLOOKUP(M205,'[1]Technology FINAL'!$C:$AP,40,FALSE)</f>
        <v>3.139395310463041E-4</v>
      </c>
      <c r="AR205" s="20">
        <f>ABS(AQ205-AM205)</f>
        <v>9.7764792711621897E-5</v>
      </c>
    </row>
    <row r="206" spans="1:44" x14ac:dyDescent="0.3">
      <c r="A206" t="s">
        <v>2832</v>
      </c>
      <c r="B206" t="s">
        <v>2833</v>
      </c>
      <c r="C206" t="s">
        <v>2834</v>
      </c>
      <c r="D206">
        <v>20180705</v>
      </c>
      <c r="E206" t="s">
        <v>3900</v>
      </c>
      <c r="F206" t="s">
        <v>3901</v>
      </c>
      <c r="G206" t="s">
        <v>3902</v>
      </c>
      <c r="H206" t="s">
        <v>3903</v>
      </c>
      <c r="I206" t="s">
        <v>3904</v>
      </c>
      <c r="J206" t="s">
        <v>3905</v>
      </c>
      <c r="K206" t="s">
        <v>3906</v>
      </c>
      <c r="L206">
        <v>2181601</v>
      </c>
      <c r="M206">
        <v>359617</v>
      </c>
      <c r="N206">
        <v>45102020</v>
      </c>
      <c r="O206" t="s">
        <v>2897</v>
      </c>
      <c r="Q206" t="s">
        <v>31</v>
      </c>
      <c r="R206" t="s">
        <v>23</v>
      </c>
      <c r="S206" t="s">
        <v>23</v>
      </c>
      <c r="W206" t="s">
        <v>24</v>
      </c>
      <c r="X206">
        <v>19.46</v>
      </c>
      <c r="Y206">
        <v>1</v>
      </c>
      <c r="Z206">
        <v>126032000</v>
      </c>
      <c r="AA206">
        <v>2452582720</v>
      </c>
      <c r="AB206">
        <v>1</v>
      </c>
      <c r="AC206">
        <v>1.0674720689394399</v>
      </c>
      <c r="AF206">
        <v>134535639.792575</v>
      </c>
      <c r="AG206">
        <v>2618063550.3635101</v>
      </c>
      <c r="AH206">
        <v>3.32149099889236E-4</v>
      </c>
      <c r="AM206" s="17">
        <f t="shared" si="3"/>
        <v>3.32149099889236E-4</v>
      </c>
      <c r="AN206" s="16">
        <f>IF(ISNA(VLOOKUP(M206,'GICS Impact'!B:J,9,FALSE)),N206,VLOOKUP(M206,'GICS Impact'!B:J,9,FALSE))</f>
        <v>45102020</v>
      </c>
      <c r="AO206" s="16" t="b">
        <f>AN206&lt;&gt;N206</f>
        <v>0</v>
      </c>
      <c r="AP206" s="15" t="s">
        <v>2706</v>
      </c>
      <c r="AQ206" s="18">
        <f>VLOOKUP(M206,'[1]Technology FINAL'!$C:$AP,40,FALSE)</f>
        <v>3.1381297353177506E-4</v>
      </c>
      <c r="AR206" s="20">
        <f>ABS(AQ206-AM206)</f>
        <v>1.8336126357460934E-5</v>
      </c>
    </row>
    <row r="207" spans="1:44" x14ac:dyDescent="0.3">
      <c r="A207" t="s">
        <v>2832</v>
      </c>
      <c r="B207" t="s">
        <v>2833</v>
      </c>
      <c r="C207" t="s">
        <v>2834</v>
      </c>
      <c r="D207">
        <v>20180705</v>
      </c>
      <c r="E207" t="s">
        <v>3193</v>
      </c>
      <c r="F207" t="s">
        <v>3194</v>
      </c>
      <c r="G207" t="s">
        <v>3195</v>
      </c>
      <c r="H207">
        <v>278768106</v>
      </c>
      <c r="I207" t="s">
        <v>3196</v>
      </c>
      <c r="J207" t="s">
        <v>3197</v>
      </c>
      <c r="K207" t="s">
        <v>3198</v>
      </c>
      <c r="L207">
        <v>17920201</v>
      </c>
      <c r="M207">
        <v>49557</v>
      </c>
      <c r="N207">
        <v>45201020</v>
      </c>
      <c r="O207" t="s">
        <v>2849</v>
      </c>
      <c r="Q207" t="s">
        <v>21</v>
      </c>
      <c r="R207" t="s">
        <v>23</v>
      </c>
      <c r="S207" t="s">
        <v>23</v>
      </c>
      <c r="W207" t="s">
        <v>24</v>
      </c>
      <c r="X207">
        <v>45.06</v>
      </c>
      <c r="Y207">
        <v>1</v>
      </c>
      <c r="Z207">
        <v>48401000</v>
      </c>
      <c r="AA207">
        <v>2180949060</v>
      </c>
      <c r="AB207">
        <v>1</v>
      </c>
      <c r="AC207">
        <v>1.0674720689394399</v>
      </c>
      <c r="AF207">
        <v>51666715.608737797</v>
      </c>
      <c r="AG207">
        <v>2328102205.32972</v>
      </c>
      <c r="AH207">
        <v>2.9536221603293099E-4</v>
      </c>
      <c r="AM207" s="17">
        <f t="shared" si="3"/>
        <v>2.9536221603293099E-4</v>
      </c>
      <c r="AN207" s="16">
        <f>IF(ISNA(VLOOKUP(M207,'GICS Impact'!B:J,9,FALSE)),N207,VLOOKUP(M207,'GICS Impact'!B:J,9,FALSE))</f>
        <v>45201020</v>
      </c>
      <c r="AO207" s="16" t="b">
        <f>AN207&lt;&gt;N207</f>
        <v>0</v>
      </c>
      <c r="AP207" s="15" t="s">
        <v>2706</v>
      </c>
      <c r="AQ207" s="18">
        <f>VLOOKUP(M207,'[1]Technology FINAL'!$C:$AP,40,FALSE)</f>
        <v>3.1360552208026943E-4</v>
      </c>
      <c r="AR207" s="20">
        <f>ABS(AQ207-AM207)</f>
        <v>1.824330604733844E-5</v>
      </c>
    </row>
    <row r="208" spans="1:44" x14ac:dyDescent="0.3">
      <c r="A208" t="s">
        <v>2832</v>
      </c>
      <c r="B208" t="s">
        <v>2833</v>
      </c>
      <c r="C208" t="s">
        <v>2834</v>
      </c>
      <c r="D208">
        <v>20180705</v>
      </c>
      <c r="E208" t="s">
        <v>3694</v>
      </c>
      <c r="F208" t="s">
        <v>3695</v>
      </c>
      <c r="G208" t="s">
        <v>3696</v>
      </c>
      <c r="H208">
        <v>739276103</v>
      </c>
      <c r="I208" t="s">
        <v>3697</v>
      </c>
      <c r="J208">
        <v>2133045</v>
      </c>
      <c r="K208" t="s">
        <v>3698</v>
      </c>
      <c r="L208">
        <v>6603201</v>
      </c>
      <c r="M208">
        <v>25060</v>
      </c>
      <c r="N208">
        <v>45301020</v>
      </c>
      <c r="O208" t="s">
        <v>2882</v>
      </c>
      <c r="Q208" t="s">
        <v>21</v>
      </c>
      <c r="R208" t="s">
        <v>23</v>
      </c>
      <c r="S208" t="s">
        <v>23</v>
      </c>
      <c r="W208" t="s">
        <v>24</v>
      </c>
      <c r="X208">
        <v>73.5</v>
      </c>
      <c r="Y208">
        <v>1</v>
      </c>
      <c r="Z208">
        <v>29581000</v>
      </c>
      <c r="AA208">
        <v>2174203500</v>
      </c>
      <c r="AB208">
        <v>1</v>
      </c>
      <c r="AC208">
        <v>1.0674720689394399</v>
      </c>
      <c r="AF208">
        <v>31576891.2712975</v>
      </c>
      <c r="AG208">
        <v>2320901508.4403701</v>
      </c>
      <c r="AH208">
        <v>2.9444867633293301E-4</v>
      </c>
      <c r="AM208" s="17">
        <f t="shared" si="3"/>
        <v>2.9444867633293301E-4</v>
      </c>
      <c r="AN208" s="16">
        <f>IF(ISNA(VLOOKUP(M208,'GICS Impact'!B:J,9,FALSE)),N208,VLOOKUP(M208,'GICS Impact'!B:J,9,FALSE))</f>
        <v>45301020</v>
      </c>
      <c r="AO208" s="16" t="b">
        <f>AN208&lt;&gt;N208</f>
        <v>0</v>
      </c>
      <c r="AP208" s="15" t="s">
        <v>2706</v>
      </c>
      <c r="AQ208" s="18">
        <f>VLOOKUP(M208,'[1]Technology FINAL'!$C:$AP,40,FALSE)</f>
        <v>3.0894789720150434E-4</v>
      </c>
      <c r="AR208" s="20">
        <f>ABS(AQ208-AM208)</f>
        <v>1.4499220868571328E-5</v>
      </c>
    </row>
    <row r="209" spans="1:44" x14ac:dyDescent="0.3">
      <c r="A209" t="s">
        <v>2832</v>
      </c>
      <c r="B209" t="s">
        <v>2833</v>
      </c>
      <c r="C209" t="s">
        <v>2834</v>
      </c>
      <c r="D209">
        <v>20180705</v>
      </c>
      <c r="E209" t="s">
        <v>3018</v>
      </c>
      <c r="F209" t="s">
        <v>3019</v>
      </c>
      <c r="G209" t="s">
        <v>3020</v>
      </c>
      <c r="H209">
        <v>114340102</v>
      </c>
      <c r="I209" t="s">
        <v>3021</v>
      </c>
      <c r="J209">
        <v>2145460</v>
      </c>
      <c r="K209" t="s">
        <v>3022</v>
      </c>
      <c r="L209">
        <v>3147701</v>
      </c>
      <c r="M209">
        <v>12009</v>
      </c>
      <c r="N209">
        <v>45301010</v>
      </c>
      <c r="O209" t="s">
        <v>2882</v>
      </c>
      <c r="Q209" t="s">
        <v>21</v>
      </c>
      <c r="R209" t="s">
        <v>23</v>
      </c>
      <c r="S209" t="s">
        <v>23</v>
      </c>
      <c r="W209" t="s">
        <v>24</v>
      </c>
      <c r="X209">
        <v>32.74</v>
      </c>
      <c r="Y209">
        <v>1</v>
      </c>
      <c r="Z209">
        <v>70540000</v>
      </c>
      <c r="AA209">
        <v>2309479600</v>
      </c>
      <c r="AB209">
        <v>1</v>
      </c>
      <c r="AC209">
        <v>1.0674720689394399</v>
      </c>
      <c r="AF209">
        <v>75299479.742988005</v>
      </c>
      <c r="AG209">
        <v>2465304966.78543</v>
      </c>
      <c r="AH209">
        <v>3.1276888811829798E-4</v>
      </c>
      <c r="AM209" s="17">
        <f t="shared" si="3"/>
        <v>3.1276888811829798E-4</v>
      </c>
      <c r="AN209" s="16">
        <f>IF(ISNA(VLOOKUP(M209,'GICS Impact'!B:J,9,FALSE)),N209,VLOOKUP(M209,'GICS Impact'!B:J,9,FALSE))</f>
        <v>45301010</v>
      </c>
      <c r="AO209" s="16" t="b">
        <f>AN209&lt;&gt;J209</f>
        <v>1</v>
      </c>
      <c r="AP209" s="15" t="s">
        <v>2706</v>
      </c>
      <c r="AQ209" s="18">
        <f>VLOOKUP(M209,'[1]Technology FINAL'!$C:$AP,40,FALSE)</f>
        <v>3.0720305846289547E-4</v>
      </c>
      <c r="AR209" s="20">
        <f>ABS(AQ209-AM209)</f>
        <v>5.5658296554025031E-6</v>
      </c>
    </row>
    <row r="210" spans="1:44" x14ac:dyDescent="0.3">
      <c r="A210" t="s">
        <v>2832</v>
      </c>
      <c r="B210" t="s">
        <v>2833</v>
      </c>
      <c r="C210" t="s">
        <v>2834</v>
      </c>
      <c r="D210">
        <v>20180705</v>
      </c>
      <c r="E210" t="s">
        <v>3979</v>
      </c>
      <c r="F210" t="s">
        <v>3980</v>
      </c>
      <c r="G210" t="s">
        <v>3981</v>
      </c>
      <c r="H210" s="19">
        <v>925550105</v>
      </c>
      <c r="I210" t="s">
        <v>3982</v>
      </c>
      <c r="J210" t="s">
        <v>3983</v>
      </c>
      <c r="K210" t="s">
        <v>3984</v>
      </c>
      <c r="L210">
        <v>2924101</v>
      </c>
      <c r="M210">
        <v>12826</v>
      </c>
      <c r="N210">
        <v>45201020</v>
      </c>
      <c r="O210" t="s">
        <v>2849</v>
      </c>
      <c r="Q210" t="s">
        <v>21</v>
      </c>
      <c r="R210" t="s">
        <v>23</v>
      </c>
      <c r="S210" t="s">
        <v>23</v>
      </c>
      <c r="W210" t="s">
        <v>24</v>
      </c>
      <c r="X210">
        <v>10.01</v>
      </c>
      <c r="Y210">
        <v>1</v>
      </c>
      <c r="Z210">
        <v>226315000</v>
      </c>
      <c r="AA210">
        <v>2265413150</v>
      </c>
      <c r="AB210">
        <v>1</v>
      </c>
      <c r="AC210">
        <v>1.0674720689394399</v>
      </c>
      <c r="AF210">
        <v>241584941.282029</v>
      </c>
      <c r="AG210">
        <v>2418265262.23311</v>
      </c>
      <c r="AH210">
        <v>3.0680104386030199E-4</v>
      </c>
      <c r="AM210" s="17">
        <f t="shared" si="3"/>
        <v>3.0680104386030199E-4</v>
      </c>
      <c r="AN210" s="16">
        <f>IF(ISNA(VLOOKUP(M210,'GICS Impact'!B:J,9,FALSE)),N210,VLOOKUP(M210,'GICS Impact'!B:J,9,FALSE))</f>
        <v>45201020</v>
      </c>
      <c r="AO210" s="16" t="b">
        <f>AN210&lt;&gt;N210</f>
        <v>0</v>
      </c>
      <c r="AP210" s="15" t="s">
        <v>2706</v>
      </c>
      <c r="AQ210" s="18">
        <f>VLOOKUP(M210,'[1]Technology FINAL'!$C:$AP,40,FALSE)</f>
        <v>3.029071635029488E-4</v>
      </c>
      <c r="AR210" s="20">
        <f>ABS(AQ210-AM210)</f>
        <v>3.8938803573531906E-6</v>
      </c>
    </row>
    <row r="211" spans="1:44" x14ac:dyDescent="0.3">
      <c r="A211" t="s">
        <v>2832</v>
      </c>
      <c r="B211" t="s">
        <v>2833</v>
      </c>
      <c r="C211" t="s">
        <v>2834</v>
      </c>
      <c r="D211">
        <v>20180705</v>
      </c>
      <c r="E211" t="s">
        <v>3122</v>
      </c>
      <c r="F211" t="s">
        <v>3123</v>
      </c>
      <c r="G211" t="s">
        <v>3124</v>
      </c>
      <c r="H211">
        <v>212485106</v>
      </c>
      <c r="I211" t="s">
        <v>3125</v>
      </c>
      <c r="J211">
        <v>2284761</v>
      </c>
      <c r="K211" t="s">
        <v>3126</v>
      </c>
      <c r="L211">
        <v>11341901</v>
      </c>
      <c r="M211">
        <v>26119</v>
      </c>
      <c r="N211">
        <v>45102020</v>
      </c>
      <c r="O211" t="s">
        <v>2870</v>
      </c>
      <c r="Q211" t="s">
        <v>31</v>
      </c>
      <c r="R211" t="s">
        <v>23</v>
      </c>
      <c r="S211" t="s">
        <v>23</v>
      </c>
      <c r="W211" t="s">
        <v>24</v>
      </c>
      <c r="X211">
        <v>24.66</v>
      </c>
      <c r="Y211">
        <v>1</v>
      </c>
      <c r="Z211">
        <v>91499000</v>
      </c>
      <c r="AA211">
        <v>2256365340</v>
      </c>
      <c r="AB211">
        <v>1</v>
      </c>
      <c r="AC211">
        <v>1.0674720689394399</v>
      </c>
      <c r="AF211">
        <v>97672626.835889801</v>
      </c>
      <c r="AG211">
        <v>2408606977.7730398</v>
      </c>
      <c r="AH211">
        <v>3.0557571436459801E-4</v>
      </c>
      <c r="AM211" s="17">
        <f t="shared" si="3"/>
        <v>3.0557571436459801E-4</v>
      </c>
      <c r="AN211" s="16">
        <f>IF(ISNA(VLOOKUP(M211,'GICS Impact'!B:J,9,FALSE)),N211,VLOOKUP(M211,'GICS Impact'!B:J,9,FALSE))</f>
        <v>45102020</v>
      </c>
      <c r="AO211" s="16" t="b">
        <f>AN211&lt;&gt;N211</f>
        <v>0</v>
      </c>
      <c r="AP211" s="15" t="s">
        <v>2706</v>
      </c>
      <c r="AQ211" s="18">
        <f>VLOOKUP(M211,'[1]Technology FINAL'!$C:$AP,40,FALSE)</f>
        <v>3.0073248627366647E-4</v>
      </c>
      <c r="AR211" s="20">
        <f>ABS(AQ211-AM211)</f>
        <v>4.8432280909315394E-6</v>
      </c>
    </row>
    <row r="212" spans="1:44" x14ac:dyDescent="0.3">
      <c r="A212" t="s">
        <v>2832</v>
      </c>
      <c r="B212" t="s">
        <v>2833</v>
      </c>
      <c r="C212" t="s">
        <v>2834</v>
      </c>
      <c r="D212">
        <v>20180705</v>
      </c>
      <c r="E212" t="s">
        <v>3609</v>
      </c>
      <c r="F212" t="s">
        <v>3610</v>
      </c>
      <c r="G212" t="s">
        <v>3611</v>
      </c>
      <c r="H212" t="s">
        <v>3612</v>
      </c>
      <c r="I212" t="s">
        <v>3613</v>
      </c>
      <c r="J212">
        <v>2447285</v>
      </c>
      <c r="K212" t="s">
        <v>3614</v>
      </c>
      <c r="L212">
        <v>12290201</v>
      </c>
      <c r="M212">
        <v>29119</v>
      </c>
      <c r="N212">
        <v>45201020</v>
      </c>
      <c r="O212" t="s">
        <v>2849</v>
      </c>
      <c r="Q212" t="s">
        <v>21</v>
      </c>
      <c r="R212" t="s">
        <v>23</v>
      </c>
      <c r="S212" t="s">
        <v>23</v>
      </c>
      <c r="W212" t="s">
        <v>24</v>
      </c>
      <c r="X212">
        <v>29.7</v>
      </c>
      <c r="Y212">
        <v>1</v>
      </c>
      <c r="Z212">
        <v>80274000</v>
      </c>
      <c r="AA212">
        <v>2384137800</v>
      </c>
      <c r="AB212">
        <v>1</v>
      </c>
      <c r="AC212">
        <v>1.0674720689394399</v>
      </c>
      <c r="AF212">
        <v>85690252.862044603</v>
      </c>
      <c r="AG212">
        <v>2545000510.0027199</v>
      </c>
      <c r="AH212">
        <v>3.2287972096692498E-4</v>
      </c>
      <c r="AM212" s="17">
        <f t="shared" si="3"/>
        <v>3.2287972096692498E-4</v>
      </c>
      <c r="AN212" s="16">
        <f>IF(ISNA(VLOOKUP(M212,'GICS Impact'!B:J,9,FALSE)),N212,VLOOKUP(M212,'GICS Impact'!B:J,9,FALSE))</f>
        <v>45201020</v>
      </c>
      <c r="AO212" s="16" t="b">
        <f>AN212&lt;&gt;N212</f>
        <v>0</v>
      </c>
      <c r="AP212" s="15" t="s">
        <v>2706</v>
      </c>
      <c r="AQ212" s="18">
        <f>VLOOKUP(M212,'[1]Technology FINAL'!$C:$AP,40,FALSE)</f>
        <v>3.0063839902960172E-4</v>
      </c>
      <c r="AR212" s="20">
        <f>ABS(AQ212-AM212)</f>
        <v>2.2241321937323255E-5</v>
      </c>
    </row>
    <row r="213" spans="1:44" x14ac:dyDescent="0.3">
      <c r="A213" t="s">
        <v>2832</v>
      </c>
      <c r="B213" t="s">
        <v>2833</v>
      </c>
      <c r="C213" t="s">
        <v>2834</v>
      </c>
      <c r="D213">
        <v>20180705</v>
      </c>
      <c r="E213" t="s">
        <v>3737</v>
      </c>
      <c r="F213" t="s">
        <v>3738</v>
      </c>
      <c r="G213" t="s">
        <v>3739</v>
      </c>
      <c r="H213">
        <v>775133101</v>
      </c>
      <c r="I213" t="s">
        <v>3740</v>
      </c>
      <c r="J213">
        <v>2746700</v>
      </c>
      <c r="K213" t="s">
        <v>3741</v>
      </c>
      <c r="L213">
        <v>921601</v>
      </c>
      <c r="M213">
        <v>12754</v>
      </c>
      <c r="N213">
        <v>45203015</v>
      </c>
      <c r="O213" t="s">
        <v>2855</v>
      </c>
      <c r="Q213" t="s">
        <v>31</v>
      </c>
      <c r="R213" t="s">
        <v>23</v>
      </c>
      <c r="S213" t="s">
        <v>23</v>
      </c>
      <c r="W213" t="s">
        <v>24</v>
      </c>
      <c r="X213">
        <v>110.99</v>
      </c>
      <c r="Y213">
        <v>1</v>
      </c>
      <c r="Z213">
        <v>18366000</v>
      </c>
      <c r="AA213">
        <v>2038442340</v>
      </c>
      <c r="AB213">
        <v>1</v>
      </c>
      <c r="AC213">
        <v>1.0674720689394399</v>
      </c>
      <c r="AF213">
        <v>19605192.018141702</v>
      </c>
      <c r="AG213">
        <v>2175980262.0935502</v>
      </c>
      <c r="AH213">
        <v>2.7606277369805E-4</v>
      </c>
      <c r="AM213" s="17">
        <f t="shared" si="3"/>
        <v>2.7606277369805E-4</v>
      </c>
      <c r="AN213" s="16">
        <f>IF(ISNA(VLOOKUP(M213,'GICS Impact'!B:J,9,FALSE)),N213,VLOOKUP(M213,'GICS Impact'!B:J,9,FALSE))</f>
        <v>45203015</v>
      </c>
      <c r="AO213" s="16" t="b">
        <f>AN213&lt;&gt;N213</f>
        <v>0</v>
      </c>
      <c r="AP213" s="15" t="s">
        <v>2706</v>
      </c>
      <c r="AQ213" s="18">
        <f>VLOOKUP(M213,'[1]Technology FINAL'!$C:$AP,40,FALSE)</f>
        <v>2.9964037105425627E-4</v>
      </c>
      <c r="AR213" s="20">
        <f>ABS(AQ213-AM213)</f>
        <v>2.357759735620627E-5</v>
      </c>
    </row>
    <row r="214" spans="1:44" x14ac:dyDescent="0.3">
      <c r="A214" t="s">
        <v>2832</v>
      </c>
      <c r="B214" t="s">
        <v>2833</v>
      </c>
      <c r="C214" t="s">
        <v>2834</v>
      </c>
      <c r="D214">
        <v>20180705</v>
      </c>
      <c r="E214" t="s">
        <v>185</v>
      </c>
      <c r="F214" t="s">
        <v>186</v>
      </c>
      <c r="G214" t="s">
        <v>187</v>
      </c>
      <c r="H214" t="s">
        <v>188</v>
      </c>
      <c r="I214" t="s">
        <v>189</v>
      </c>
      <c r="J214" t="s">
        <v>190</v>
      </c>
      <c r="K214" t="s">
        <v>191</v>
      </c>
      <c r="L214">
        <v>3285501</v>
      </c>
      <c r="M214">
        <v>807063</v>
      </c>
      <c r="N214">
        <v>45103010</v>
      </c>
      <c r="O214" t="s">
        <v>2725</v>
      </c>
      <c r="Q214" t="s">
        <v>31</v>
      </c>
      <c r="R214" t="s">
        <v>23</v>
      </c>
      <c r="S214" t="s">
        <v>23</v>
      </c>
      <c r="W214" t="s">
        <v>24</v>
      </c>
      <c r="X214">
        <v>20.11</v>
      </c>
      <c r="Y214">
        <v>1</v>
      </c>
      <c r="Z214">
        <v>109797000</v>
      </c>
      <c r="AA214">
        <v>2208017670</v>
      </c>
      <c r="AB214">
        <v>0.95</v>
      </c>
      <c r="AC214">
        <v>1.0674720689394399</v>
      </c>
      <c r="AF214">
        <v>111344969.21567599</v>
      </c>
      <c r="AG214">
        <v>2239147330.9272499</v>
      </c>
      <c r="AH214">
        <v>2.8407666818614999E-4</v>
      </c>
      <c r="AM214" s="17">
        <f t="shared" si="3"/>
        <v>2.8407666818614999E-4</v>
      </c>
      <c r="AN214" s="16">
        <f>IF(ISNA(VLOOKUP(M214,'GICS Impact'!B:J,9,FALSE)),N214,VLOOKUP(M214,'GICS Impact'!B:J,9,FALSE))</f>
        <v>45103010</v>
      </c>
      <c r="AO214" s="16" t="b">
        <f>AN214&lt;&gt;J214</f>
        <v>1</v>
      </c>
      <c r="AP214" s="15" t="s">
        <v>2706</v>
      </c>
      <c r="AQ214" s="18">
        <f>VLOOKUP(M214,'[1]Technology FINAL'!$C:$AP,40,FALSE)</f>
        <v>2.9529723293544559E-4</v>
      </c>
      <c r="AR214" s="20">
        <f>ABS(AQ214-AM214)</f>
        <v>1.1220564749295605E-5</v>
      </c>
    </row>
    <row r="215" spans="1:44" x14ac:dyDescent="0.3">
      <c r="A215" t="s">
        <v>2832</v>
      </c>
      <c r="B215" t="s">
        <v>2833</v>
      </c>
      <c r="C215" t="s">
        <v>2834</v>
      </c>
      <c r="D215">
        <v>20180705</v>
      </c>
      <c r="E215" t="s">
        <v>3615</v>
      </c>
      <c r="F215" t="s">
        <v>3616</v>
      </c>
      <c r="G215" t="s">
        <v>3617</v>
      </c>
      <c r="H215" t="s">
        <v>3618</v>
      </c>
      <c r="I215" t="s">
        <v>3619</v>
      </c>
      <c r="J215" t="s">
        <v>3620</v>
      </c>
      <c r="K215" t="s">
        <v>3621</v>
      </c>
      <c r="L215">
        <v>6135601</v>
      </c>
      <c r="M215">
        <v>271055</v>
      </c>
      <c r="N215">
        <v>45203010</v>
      </c>
      <c r="O215" t="s">
        <v>3098</v>
      </c>
      <c r="Q215" t="s">
        <v>21</v>
      </c>
      <c r="R215" t="s">
        <v>23</v>
      </c>
      <c r="S215" t="s">
        <v>23</v>
      </c>
      <c r="W215" t="s">
        <v>24</v>
      </c>
      <c r="X215">
        <v>63.2</v>
      </c>
      <c r="Y215">
        <v>1</v>
      </c>
      <c r="Z215">
        <v>34697000</v>
      </c>
      <c r="AA215">
        <v>2192850400</v>
      </c>
      <c r="AB215">
        <v>0.93</v>
      </c>
      <c r="AC215">
        <v>1.0674720689394399</v>
      </c>
      <c r="AF215">
        <v>34445412.889672302</v>
      </c>
      <c r="AG215">
        <v>2176950094.6272898</v>
      </c>
      <c r="AH215">
        <v>2.7618581463915998E-4</v>
      </c>
      <c r="AM215" s="17">
        <f t="shared" si="3"/>
        <v>2.7618581463915998E-4</v>
      </c>
      <c r="AN215" s="16">
        <f>IF(ISNA(VLOOKUP(M215,'GICS Impact'!B:J,9,FALSE)),N215,VLOOKUP(M215,'GICS Impact'!B:J,9,FALSE))</f>
        <v>45203010</v>
      </c>
      <c r="AO215" s="16" t="b">
        <f>AN215&lt;&gt;N215</f>
        <v>0</v>
      </c>
      <c r="AP215" s="15" t="s">
        <v>2706</v>
      </c>
      <c r="AQ215" s="18">
        <f>VLOOKUP(M215,'[1]Technology FINAL'!$C:$AP,40,FALSE)</f>
        <v>2.8880580024490099E-4</v>
      </c>
      <c r="AR215" s="20">
        <f>ABS(AQ215-AM215)</f>
        <v>1.261998560574102E-5</v>
      </c>
    </row>
    <row r="216" spans="1:44" x14ac:dyDescent="0.3">
      <c r="A216" t="s">
        <v>2832</v>
      </c>
      <c r="B216" t="s">
        <v>2833</v>
      </c>
      <c r="C216" t="s">
        <v>2834</v>
      </c>
      <c r="D216">
        <v>20180705</v>
      </c>
      <c r="E216" t="s">
        <v>3756</v>
      </c>
      <c r="F216" t="s">
        <v>3757</v>
      </c>
      <c r="G216" t="s">
        <v>3758</v>
      </c>
      <c r="H216">
        <v>801056102</v>
      </c>
      <c r="I216" t="s">
        <v>3759</v>
      </c>
      <c r="J216" t="s">
        <v>3760</v>
      </c>
      <c r="K216" t="s">
        <v>3761</v>
      </c>
      <c r="L216">
        <v>2813901</v>
      </c>
      <c r="M216">
        <v>10306</v>
      </c>
      <c r="N216">
        <v>45203020</v>
      </c>
      <c r="O216" t="s">
        <v>2855</v>
      </c>
      <c r="Q216" t="s">
        <v>21</v>
      </c>
      <c r="R216" t="s">
        <v>23</v>
      </c>
      <c r="S216" t="s">
        <v>23</v>
      </c>
      <c r="W216" t="s">
        <v>24</v>
      </c>
      <c r="X216">
        <v>29.35</v>
      </c>
      <c r="Y216">
        <v>1</v>
      </c>
      <c r="Z216">
        <v>68602000</v>
      </c>
      <c r="AA216">
        <v>2013468700</v>
      </c>
      <c r="AB216">
        <v>1</v>
      </c>
      <c r="AC216">
        <v>1.0674720689394399</v>
      </c>
      <c r="AF216">
        <v>73230718.873383403</v>
      </c>
      <c r="AG216">
        <v>2149321598.9338002</v>
      </c>
      <c r="AH216">
        <v>2.7268063617448502E-4</v>
      </c>
      <c r="AM216" s="17">
        <f t="shared" si="3"/>
        <v>2.7268063617448502E-4</v>
      </c>
      <c r="AN216" s="16">
        <f>IF(ISNA(VLOOKUP(M216,'GICS Impact'!B:J,9,FALSE)),N216,VLOOKUP(M216,'GICS Impact'!B:J,9,FALSE))</f>
        <v>45203020</v>
      </c>
      <c r="AO216" s="16" t="b">
        <f>AN216&lt;&gt;N216</f>
        <v>0</v>
      </c>
      <c r="AP216" s="15" t="s">
        <v>2706</v>
      </c>
      <c r="AQ216" s="18">
        <f>VLOOKUP(M216,'[1]Technology FINAL'!$C:$AP,40,FALSE)</f>
        <v>2.8360024572575301E-4</v>
      </c>
      <c r="AR216" s="20">
        <f>ABS(AQ216-AM216)</f>
        <v>1.0919609551267989E-5</v>
      </c>
    </row>
    <row r="217" spans="1:44" x14ac:dyDescent="0.3">
      <c r="A217" t="s">
        <v>2832</v>
      </c>
      <c r="B217" t="s">
        <v>2833</v>
      </c>
      <c r="C217" t="s">
        <v>2834</v>
      </c>
      <c r="D217">
        <v>20180705</v>
      </c>
      <c r="E217" t="s">
        <v>86</v>
      </c>
      <c r="F217" t="s">
        <v>2797</v>
      </c>
      <c r="G217" t="s">
        <v>2798</v>
      </c>
      <c r="H217">
        <v>338307101</v>
      </c>
      <c r="I217" t="s">
        <v>2799</v>
      </c>
      <c r="J217" t="s">
        <v>2800</v>
      </c>
      <c r="K217" t="s">
        <v>87</v>
      </c>
      <c r="L217">
        <v>1990801</v>
      </c>
      <c r="M217">
        <v>351362</v>
      </c>
      <c r="N217">
        <v>45101010</v>
      </c>
      <c r="O217" t="s">
        <v>2738</v>
      </c>
      <c r="Q217" t="s">
        <v>21</v>
      </c>
      <c r="R217" t="s">
        <v>23</v>
      </c>
      <c r="S217" t="s">
        <v>23</v>
      </c>
      <c r="W217" t="s">
        <v>24</v>
      </c>
      <c r="X217">
        <v>35.229999999999997</v>
      </c>
      <c r="Y217">
        <v>1</v>
      </c>
      <c r="Z217">
        <v>57684000</v>
      </c>
      <c r="AA217">
        <v>2032207320</v>
      </c>
      <c r="AB217">
        <v>0.95</v>
      </c>
      <c r="AC217">
        <v>1.0674720689394399</v>
      </c>
      <c r="AF217">
        <v>58497255.883467503</v>
      </c>
      <c r="AG217">
        <v>2060858324.77456</v>
      </c>
      <c r="AH217">
        <v>2.61457456782538E-4</v>
      </c>
      <c r="AM217" s="17">
        <f t="shared" si="3"/>
        <v>2.61457456782538E-4</v>
      </c>
      <c r="AN217" s="16">
        <f>IF(ISNA(VLOOKUP(M217,'GICS Impact'!B:J,9,FALSE)),N217,VLOOKUP(M217,'GICS Impact'!B:J,9,FALSE))</f>
        <v>45103010</v>
      </c>
      <c r="AO217" s="16" t="b">
        <f>AN217&lt;&gt;N217</f>
        <v>1</v>
      </c>
      <c r="AP217" s="15" t="s">
        <v>2706</v>
      </c>
      <c r="AQ217" s="18">
        <f>VLOOKUP(M217,'[1]Technology FINAL'!$C:$AP,40,FALSE)</f>
        <v>2.79850442347936E-4</v>
      </c>
      <c r="AR217" s="20">
        <f>ABS(AQ217-AM217)</f>
        <v>1.8392985565398006E-5</v>
      </c>
    </row>
    <row r="218" spans="1:44" x14ac:dyDescent="0.3">
      <c r="A218" t="s">
        <v>2832</v>
      </c>
      <c r="B218" t="s">
        <v>2833</v>
      </c>
      <c r="C218" t="s">
        <v>2834</v>
      </c>
      <c r="D218">
        <v>20180705</v>
      </c>
      <c r="E218" t="s">
        <v>3423</v>
      </c>
      <c r="F218" t="s">
        <v>3424</v>
      </c>
      <c r="G218" t="s">
        <v>3425</v>
      </c>
      <c r="H218">
        <v>465741106</v>
      </c>
      <c r="I218" t="s">
        <v>3426</v>
      </c>
      <c r="J218">
        <v>2471949</v>
      </c>
      <c r="K218" t="s">
        <v>3427</v>
      </c>
      <c r="L218">
        <v>2913301</v>
      </c>
      <c r="M218">
        <v>10130</v>
      </c>
      <c r="N218">
        <v>45203010</v>
      </c>
      <c r="O218" t="s">
        <v>3098</v>
      </c>
      <c r="Q218" t="s">
        <v>21</v>
      </c>
      <c r="R218" t="s">
        <v>23</v>
      </c>
      <c r="S218" t="s">
        <v>23</v>
      </c>
      <c r="W218" t="s">
        <v>24</v>
      </c>
      <c r="X218">
        <v>60.6</v>
      </c>
      <c r="Y218">
        <v>1</v>
      </c>
      <c r="Z218">
        <v>39202000</v>
      </c>
      <c r="AA218">
        <v>2375641200</v>
      </c>
      <c r="AB218">
        <v>0.88</v>
      </c>
      <c r="AC218">
        <v>1.0674720689394399</v>
      </c>
      <c r="AF218">
        <v>36825395.2409762</v>
      </c>
      <c r="AG218">
        <v>2231618951.6031599</v>
      </c>
      <c r="AH218">
        <v>2.8312155599424999E-4</v>
      </c>
      <c r="AM218" s="17">
        <f t="shared" si="3"/>
        <v>2.8312155599424999E-4</v>
      </c>
      <c r="AN218" s="16">
        <f>IF(ISNA(VLOOKUP(M218,'GICS Impact'!B:J,9,FALSE)),N218,VLOOKUP(M218,'GICS Impact'!B:J,9,FALSE))</f>
        <v>45203010</v>
      </c>
      <c r="AO218" s="16" t="b">
        <f>AN218&lt;&gt;N218</f>
        <v>0</v>
      </c>
      <c r="AP218" s="15" t="s">
        <v>2706</v>
      </c>
      <c r="AQ218" s="18">
        <f>VLOOKUP(M218,'[1]Technology FINAL'!$C:$AP,40,FALSE)</f>
        <v>2.7746097180322848E-4</v>
      </c>
      <c r="AR218" s="20">
        <f>ABS(AQ218-AM218)</f>
        <v>5.6605841910215091E-6</v>
      </c>
    </row>
    <row r="219" spans="1:44" x14ac:dyDescent="0.3">
      <c r="A219" t="s">
        <v>2832</v>
      </c>
      <c r="B219" t="s">
        <v>2833</v>
      </c>
      <c r="C219" t="s">
        <v>2834</v>
      </c>
      <c r="D219">
        <v>20180705</v>
      </c>
      <c r="E219" t="s">
        <v>3225</v>
      </c>
      <c r="F219" t="s">
        <v>3226</v>
      </c>
      <c r="G219" t="s">
        <v>3227</v>
      </c>
      <c r="H219">
        <v>302081104</v>
      </c>
      <c r="I219" t="s">
        <v>3228</v>
      </c>
      <c r="J219" t="s">
        <v>3229</v>
      </c>
      <c r="K219" t="s">
        <v>3230</v>
      </c>
      <c r="L219">
        <v>16244901</v>
      </c>
      <c r="M219">
        <v>44277</v>
      </c>
      <c r="N219">
        <v>45102020</v>
      </c>
      <c r="O219" t="s">
        <v>2870</v>
      </c>
      <c r="Q219" t="s">
        <v>21</v>
      </c>
      <c r="R219" t="s">
        <v>23</v>
      </c>
      <c r="S219" t="s">
        <v>23</v>
      </c>
      <c r="W219" t="s">
        <v>24</v>
      </c>
      <c r="X219">
        <v>57.96</v>
      </c>
      <c r="Y219">
        <v>1</v>
      </c>
      <c r="Z219">
        <v>34396000</v>
      </c>
      <c r="AA219">
        <v>1993592160</v>
      </c>
      <c r="AB219">
        <v>1</v>
      </c>
      <c r="AC219">
        <v>1.0674720689394399</v>
      </c>
      <c r="AF219">
        <v>36716769.283240899</v>
      </c>
      <c r="AG219">
        <v>2128103947.6566401</v>
      </c>
      <c r="AH219">
        <v>2.6998879022120702E-4</v>
      </c>
      <c r="AM219" s="17">
        <f t="shared" si="3"/>
        <v>2.6998879022120702E-4</v>
      </c>
      <c r="AN219" s="16">
        <f>IF(ISNA(VLOOKUP(M219,'GICS Impact'!B:J,9,FALSE)),N219,VLOOKUP(M219,'GICS Impact'!B:J,9,FALSE))</f>
        <v>45102020</v>
      </c>
      <c r="AO219" s="16" t="b">
        <f>AN219&lt;&gt;N219</f>
        <v>0</v>
      </c>
      <c r="AP219" s="15" t="s">
        <v>2706</v>
      </c>
      <c r="AQ219" s="18">
        <f>VLOOKUP(M219,'[1]Technology FINAL'!$C:$AP,40,FALSE)</f>
        <v>2.7607938942314514E-4</v>
      </c>
      <c r="AR219" s="20">
        <f>ABS(AQ219-AM219)</f>
        <v>6.0905992019381124E-6</v>
      </c>
    </row>
    <row r="220" spans="1:44" x14ac:dyDescent="0.3">
      <c r="A220" t="s">
        <v>2832</v>
      </c>
      <c r="B220" t="s">
        <v>2833</v>
      </c>
      <c r="C220" t="s">
        <v>2834</v>
      </c>
      <c r="D220">
        <v>20180705</v>
      </c>
      <c r="E220" t="s">
        <v>3807</v>
      </c>
      <c r="F220" t="s">
        <v>3808</v>
      </c>
      <c r="G220" t="s">
        <v>3809</v>
      </c>
      <c r="H220" t="s">
        <v>3810</v>
      </c>
      <c r="I220" t="s">
        <v>3811</v>
      </c>
      <c r="J220" t="s">
        <v>3812</v>
      </c>
      <c r="K220" t="s">
        <v>3813</v>
      </c>
      <c r="L220">
        <v>2311901</v>
      </c>
      <c r="M220">
        <v>466517</v>
      </c>
      <c r="N220">
        <v>45301010</v>
      </c>
      <c r="O220" t="s">
        <v>2882</v>
      </c>
      <c r="Q220" t="s">
        <v>21</v>
      </c>
      <c r="R220" t="s">
        <v>23</v>
      </c>
      <c r="S220" t="s">
        <v>23</v>
      </c>
      <c r="W220" t="s">
        <v>24</v>
      </c>
      <c r="X220">
        <v>49.95</v>
      </c>
      <c r="Y220">
        <v>1</v>
      </c>
      <c r="Z220">
        <v>45011000</v>
      </c>
      <c r="AA220">
        <v>2248299450</v>
      </c>
      <c r="AB220">
        <v>0.84</v>
      </c>
      <c r="AC220">
        <v>1.0674720689394399</v>
      </c>
      <c r="AF220">
        <v>40360307.647827797</v>
      </c>
      <c r="AG220">
        <v>2015997367.0090001</v>
      </c>
      <c r="AH220">
        <v>2.55766026282338E-4</v>
      </c>
      <c r="AM220" s="17">
        <f t="shared" si="3"/>
        <v>2.55766026282338E-4</v>
      </c>
      <c r="AN220" s="16">
        <f>IF(ISNA(VLOOKUP(M220,'GICS Impact'!B:J,9,FALSE)),N220,VLOOKUP(M220,'GICS Impact'!B:J,9,FALSE))</f>
        <v>45301010</v>
      </c>
      <c r="AO220" s="16" t="b">
        <f>AN220&lt;&gt;N220</f>
        <v>0</v>
      </c>
      <c r="AP220" s="15" t="s">
        <v>2706</v>
      </c>
      <c r="AQ220" s="18">
        <f>VLOOKUP(M220,'[1]Technology FINAL'!$C:$AP,40,FALSE)</f>
        <v>2.7572291063155763E-4</v>
      </c>
      <c r="AR220" s="20">
        <f>ABS(AQ220-AM220)</f>
        <v>1.9956884349219624E-5</v>
      </c>
    </row>
    <row r="221" spans="1:44" x14ac:dyDescent="0.3">
      <c r="A221" t="s">
        <v>2832</v>
      </c>
      <c r="B221" t="s">
        <v>2833</v>
      </c>
      <c r="C221" t="s">
        <v>2834</v>
      </c>
      <c r="D221">
        <v>20180705</v>
      </c>
      <c r="E221" t="s">
        <v>3689</v>
      </c>
      <c r="F221" t="s">
        <v>3690</v>
      </c>
      <c r="G221" t="s">
        <v>3691</v>
      </c>
      <c r="H221">
        <v>729132100</v>
      </c>
      <c r="I221" t="s">
        <v>3692</v>
      </c>
      <c r="J221">
        <v>2692160</v>
      </c>
      <c r="K221" t="s">
        <v>3693</v>
      </c>
      <c r="L221">
        <v>1294501</v>
      </c>
      <c r="M221">
        <v>15194</v>
      </c>
      <c r="N221">
        <v>45203020</v>
      </c>
      <c r="O221" t="s">
        <v>2855</v>
      </c>
      <c r="Q221" t="s">
        <v>21</v>
      </c>
      <c r="R221" t="s">
        <v>23</v>
      </c>
      <c r="S221" t="s">
        <v>23</v>
      </c>
      <c r="W221" t="s">
        <v>24</v>
      </c>
      <c r="X221">
        <v>60.65</v>
      </c>
      <c r="Y221">
        <v>1</v>
      </c>
      <c r="Z221">
        <v>32978000</v>
      </c>
      <c r="AA221">
        <v>2000115700</v>
      </c>
      <c r="AB221">
        <v>1</v>
      </c>
      <c r="AC221">
        <v>1.0674720689394399</v>
      </c>
      <c r="AF221">
        <v>35203093.8894848</v>
      </c>
      <c r="AG221">
        <v>2135067644.3972499</v>
      </c>
      <c r="AH221">
        <v>2.7087226213080699E-4</v>
      </c>
      <c r="AM221" s="17">
        <f t="shared" si="3"/>
        <v>2.7087226213080699E-4</v>
      </c>
      <c r="AN221" s="16">
        <f>IF(ISNA(VLOOKUP(M221,'GICS Impact'!B:J,9,FALSE)),N221,VLOOKUP(M221,'GICS Impact'!B:J,9,FALSE))</f>
        <v>45203020</v>
      </c>
      <c r="AO221" s="16" t="b">
        <f>AN221&lt;&gt;N221</f>
        <v>0</v>
      </c>
      <c r="AP221" s="15" t="s">
        <v>2706</v>
      </c>
      <c r="AQ221" s="18">
        <f>VLOOKUP(M221,'[1]Technology FINAL'!$C:$AP,40,FALSE)</f>
        <v>2.7567627454218579E-4</v>
      </c>
      <c r="AR221" s="20">
        <f>ABS(AQ221-AM221)</f>
        <v>4.8040124113787994E-6</v>
      </c>
    </row>
    <row r="222" spans="1:44" x14ac:dyDescent="0.3">
      <c r="A222" t="s">
        <v>2832</v>
      </c>
      <c r="B222" t="s">
        <v>2833</v>
      </c>
      <c r="C222" t="s">
        <v>2834</v>
      </c>
      <c r="D222">
        <v>20180705</v>
      </c>
      <c r="E222" t="s">
        <v>3603</v>
      </c>
      <c r="F222" t="s">
        <v>3604</v>
      </c>
      <c r="G222" t="s">
        <v>3605</v>
      </c>
      <c r="H222" t="s">
        <v>3606</v>
      </c>
      <c r="I222" t="s">
        <v>3607</v>
      </c>
      <c r="J222">
        <v>2688363</v>
      </c>
      <c r="K222" t="s">
        <v>3608</v>
      </c>
      <c r="L222">
        <v>15403901</v>
      </c>
      <c r="M222">
        <v>40615</v>
      </c>
      <c r="N222">
        <v>45201020</v>
      </c>
      <c r="O222" t="s">
        <v>2849</v>
      </c>
      <c r="Q222" t="s">
        <v>21</v>
      </c>
      <c r="R222" t="s">
        <v>23</v>
      </c>
      <c r="S222" t="s">
        <v>23</v>
      </c>
      <c r="W222" t="s">
        <v>24</v>
      </c>
      <c r="X222">
        <v>65.349999999999994</v>
      </c>
      <c r="Y222">
        <v>1</v>
      </c>
      <c r="Z222">
        <v>31551000</v>
      </c>
      <c r="AA222">
        <v>2061857850</v>
      </c>
      <c r="AB222">
        <v>1</v>
      </c>
      <c r="AC222">
        <v>1.0674720689394399</v>
      </c>
      <c r="AF222">
        <v>33679811.247108199</v>
      </c>
      <c r="AG222">
        <v>2200975664.9985199</v>
      </c>
      <c r="AH222">
        <v>2.7923389632992899E-4</v>
      </c>
      <c r="AM222" s="17">
        <f t="shared" si="3"/>
        <v>2.7923389632992899E-4</v>
      </c>
      <c r="AN222" s="16">
        <f>IF(ISNA(VLOOKUP(M222,'GICS Impact'!B:J,9,FALSE)),N222,VLOOKUP(M222,'GICS Impact'!B:J,9,FALSE))</f>
        <v>45201020</v>
      </c>
      <c r="AO222" s="16" t="b">
        <f>AN222&lt;&gt;N222</f>
        <v>0</v>
      </c>
      <c r="AP222" s="15" t="s">
        <v>2706</v>
      </c>
      <c r="AQ222" s="18">
        <f>VLOOKUP(M222,'[1]Technology FINAL'!$C:$AP,40,FALSE)</f>
        <v>2.7377730332218557E-4</v>
      </c>
      <c r="AR222" s="20">
        <f>ABS(AQ222-AM222)</f>
        <v>5.4565930077434249E-6</v>
      </c>
    </row>
    <row r="223" spans="1:44" x14ac:dyDescent="0.3">
      <c r="A223" t="s">
        <v>2832</v>
      </c>
      <c r="B223" t="s">
        <v>2833</v>
      </c>
      <c r="C223" t="s">
        <v>2834</v>
      </c>
      <c r="D223">
        <v>20180705</v>
      </c>
      <c r="E223" t="s">
        <v>3272</v>
      </c>
      <c r="F223" t="s">
        <v>3273</v>
      </c>
      <c r="G223" t="s">
        <v>3274</v>
      </c>
      <c r="H223" t="s">
        <v>3275</v>
      </c>
      <c r="I223" t="s">
        <v>3276</v>
      </c>
      <c r="J223">
        <v>2517832</v>
      </c>
      <c r="K223" t="s">
        <v>3277</v>
      </c>
      <c r="L223">
        <v>12641701</v>
      </c>
      <c r="M223">
        <v>29303</v>
      </c>
      <c r="N223">
        <v>45201020</v>
      </c>
      <c r="O223" t="s">
        <v>2849</v>
      </c>
      <c r="Q223" t="s">
        <v>21</v>
      </c>
      <c r="R223" t="s">
        <v>23</v>
      </c>
      <c r="S223" t="s">
        <v>23</v>
      </c>
      <c r="W223" t="s">
        <v>24</v>
      </c>
      <c r="X223">
        <v>18.36</v>
      </c>
      <c r="Y223">
        <v>1</v>
      </c>
      <c r="Z223">
        <v>114695000</v>
      </c>
      <c r="AA223">
        <v>2105800200</v>
      </c>
      <c r="AB223">
        <v>1</v>
      </c>
      <c r="AC223">
        <v>1.0674720689394399</v>
      </c>
      <c r="AF223">
        <v>122433708.947009</v>
      </c>
      <c r="AG223">
        <v>2247882896.2670798</v>
      </c>
      <c r="AH223">
        <v>2.8518493393632499E-4</v>
      </c>
      <c r="AM223" s="17">
        <f t="shared" si="3"/>
        <v>2.8518493393632499E-4</v>
      </c>
      <c r="AN223" s="16">
        <f>IF(ISNA(VLOOKUP(M223,'GICS Impact'!B:J,9,FALSE)),N223,VLOOKUP(M223,'GICS Impact'!B:J,9,FALSE))</f>
        <v>45201020</v>
      </c>
      <c r="AO223" s="16" t="b">
        <f>AN223&lt;&gt;N223</f>
        <v>0</v>
      </c>
      <c r="AP223" s="15" t="s">
        <v>2706</v>
      </c>
      <c r="AQ223" s="18">
        <f>VLOOKUP(M223,'[1]Technology FINAL'!$C:$AP,40,FALSE)</f>
        <v>2.7197028413160747E-4</v>
      </c>
      <c r="AR223" s="20">
        <f>ABS(AQ223-AM223)</f>
        <v>1.321464980471752E-5</v>
      </c>
    </row>
    <row r="224" spans="1:44" x14ac:dyDescent="0.3">
      <c r="A224" t="s">
        <v>2832</v>
      </c>
      <c r="B224" t="s">
        <v>2833</v>
      </c>
      <c r="C224" t="s">
        <v>2834</v>
      </c>
      <c r="D224">
        <v>20180705</v>
      </c>
      <c r="E224" t="s">
        <v>157</v>
      </c>
      <c r="F224" t="s">
        <v>2739</v>
      </c>
      <c r="G224" t="s">
        <v>2740</v>
      </c>
      <c r="H224" t="s">
        <v>2741</v>
      </c>
      <c r="I224" t="s">
        <v>2742</v>
      </c>
      <c r="J224" t="s">
        <v>2743</v>
      </c>
      <c r="K224" t="s">
        <v>158</v>
      </c>
      <c r="L224">
        <v>2788501</v>
      </c>
      <c r="M224">
        <v>709647</v>
      </c>
      <c r="N224">
        <v>45101010</v>
      </c>
      <c r="O224" t="s">
        <v>2738</v>
      </c>
      <c r="Q224" t="s">
        <v>21</v>
      </c>
      <c r="R224" t="s">
        <v>23</v>
      </c>
      <c r="S224" t="s">
        <v>23</v>
      </c>
      <c r="W224" t="s">
        <v>24</v>
      </c>
      <c r="X224">
        <v>91</v>
      </c>
      <c r="Y224">
        <v>1</v>
      </c>
      <c r="Z224">
        <v>34284000</v>
      </c>
      <c r="AA224">
        <v>3119844000</v>
      </c>
      <c r="AB224">
        <v>0.67</v>
      </c>
      <c r="AC224">
        <v>1.0674720689394399</v>
      </c>
      <c r="AF224">
        <v>24520132.3157182</v>
      </c>
      <c r="AG224">
        <v>2231332040.73035</v>
      </c>
      <c r="AH224">
        <v>2.8308515611841901E-4</v>
      </c>
      <c r="AM224" s="17">
        <f t="shared" si="3"/>
        <v>2.8308515611841901E-4</v>
      </c>
      <c r="AN224" s="16">
        <f>IF(ISNA(VLOOKUP(M224,'GICS Impact'!B:J,9,FALSE)),N224,VLOOKUP(M224,'GICS Impact'!B:J,9,FALSE))</f>
        <v>45103010</v>
      </c>
      <c r="AO224" s="16" t="b">
        <f>AN224&lt;&gt;N224</f>
        <v>1</v>
      </c>
      <c r="AP224" s="15" t="s">
        <v>2706</v>
      </c>
      <c r="AQ224" s="18">
        <f>VLOOKUP(M224,'[1]Technology FINAL'!$C:$AP,40,FALSE)</f>
        <v>2.7124426121778738E-4</v>
      </c>
      <c r="AR224" s="20">
        <f>ABS(AQ224-AM224)</f>
        <v>1.1840894900631621E-5</v>
      </c>
    </row>
    <row r="225" spans="1:44" x14ac:dyDescent="0.3">
      <c r="A225" t="s">
        <v>2832</v>
      </c>
      <c r="B225" t="s">
        <v>2833</v>
      </c>
      <c r="C225" t="s">
        <v>2834</v>
      </c>
      <c r="D225">
        <v>20180705</v>
      </c>
      <c r="E225" t="s">
        <v>155</v>
      </c>
      <c r="F225" t="s">
        <v>3065</v>
      </c>
      <c r="G225" t="s">
        <v>3066</v>
      </c>
      <c r="H225" s="19">
        <v>1.4575E+109</v>
      </c>
      <c r="I225" t="s">
        <v>3067</v>
      </c>
      <c r="J225" t="s">
        <v>3068</v>
      </c>
      <c r="K225" t="s">
        <v>156</v>
      </c>
      <c r="L225">
        <v>2915501</v>
      </c>
      <c r="M225">
        <v>709497</v>
      </c>
      <c r="N225">
        <v>45101010</v>
      </c>
      <c r="O225" t="s">
        <v>2738</v>
      </c>
      <c r="Q225" t="s">
        <v>31</v>
      </c>
      <c r="R225" t="s">
        <v>23</v>
      </c>
      <c r="S225" t="s">
        <v>23</v>
      </c>
      <c r="W225" t="s">
        <v>24</v>
      </c>
      <c r="X225">
        <v>29.47</v>
      </c>
      <c r="Y225">
        <v>1</v>
      </c>
      <c r="Z225">
        <v>71886000</v>
      </c>
      <c r="AA225">
        <v>2118480420</v>
      </c>
      <c r="AB225">
        <v>1</v>
      </c>
      <c r="AC225">
        <v>1.0674720689394399</v>
      </c>
      <c r="AF225">
        <v>76736297.147780493</v>
      </c>
      <c r="AG225">
        <v>2261418676.9450898</v>
      </c>
      <c r="AH225">
        <v>2.8690219453065798E-4</v>
      </c>
      <c r="AM225" s="17">
        <f t="shared" si="3"/>
        <v>2.8690219453065798E-4</v>
      </c>
      <c r="AN225" s="16">
        <f>IF(ISNA(VLOOKUP(M225,'GICS Impact'!B:J,9,FALSE)),N225,VLOOKUP(M225,'GICS Impact'!B:J,9,FALSE))</f>
        <v>50203010</v>
      </c>
      <c r="AO225" s="16" t="b">
        <f>AN225&lt;&gt;N225</f>
        <v>1</v>
      </c>
      <c r="AP225" s="15" t="s">
        <v>2706</v>
      </c>
      <c r="AQ225" s="18">
        <f>VLOOKUP(M225,'[1]Technology FINAL'!$C:$AP,40,FALSE)</f>
        <v>2.7020483681972388E-4</v>
      </c>
      <c r="AR225" s="20">
        <f>ABS(AQ225-AM225)</f>
        <v>1.6697357710934095E-5</v>
      </c>
    </row>
    <row r="226" spans="1:44" x14ac:dyDescent="0.3">
      <c r="A226" t="s">
        <v>2832</v>
      </c>
      <c r="B226" t="s">
        <v>2833</v>
      </c>
      <c r="C226" t="s">
        <v>2834</v>
      </c>
      <c r="D226">
        <v>20180705</v>
      </c>
      <c r="E226" t="s">
        <v>80</v>
      </c>
      <c r="F226" t="s">
        <v>2787</v>
      </c>
      <c r="G226" t="s">
        <v>2788</v>
      </c>
      <c r="H226" t="s">
        <v>2789</v>
      </c>
      <c r="I226" t="s">
        <v>2790</v>
      </c>
      <c r="J226" t="s">
        <v>2791</v>
      </c>
      <c r="K226" t="s">
        <v>81</v>
      </c>
      <c r="L226">
        <v>1987701</v>
      </c>
      <c r="M226">
        <v>351190</v>
      </c>
      <c r="N226">
        <v>45101010</v>
      </c>
      <c r="O226" t="s">
        <v>2738</v>
      </c>
      <c r="Q226" t="s">
        <v>31</v>
      </c>
      <c r="R226" t="s">
        <v>23</v>
      </c>
      <c r="S226" t="s">
        <v>23</v>
      </c>
      <c r="W226" t="s">
        <v>24</v>
      </c>
      <c r="X226">
        <v>58.25</v>
      </c>
      <c r="Y226">
        <v>1</v>
      </c>
      <c r="Z226">
        <v>42464000</v>
      </c>
      <c r="AA226">
        <v>2473528000</v>
      </c>
      <c r="AB226">
        <v>0.8</v>
      </c>
      <c r="AC226">
        <v>1.0674720689394399</v>
      </c>
      <c r="AF226">
        <v>36263307.148355499</v>
      </c>
      <c r="AG226">
        <v>2112337641.3917</v>
      </c>
      <c r="AH226">
        <v>2.6798854678412501E-4</v>
      </c>
      <c r="AM226" s="17">
        <f t="shared" si="3"/>
        <v>2.6798854678412501E-4</v>
      </c>
      <c r="AN226" s="16">
        <f>IF(ISNA(VLOOKUP(M226,'GICS Impact'!B:J,9,FALSE)),N226,VLOOKUP(M226,'GICS Impact'!B:J,9,FALSE))</f>
        <v>45103010</v>
      </c>
      <c r="AO226" s="16" t="b">
        <f>AN226&lt;&gt;N226</f>
        <v>1</v>
      </c>
      <c r="AP226" s="15" t="s">
        <v>2706</v>
      </c>
      <c r="AQ226" s="18">
        <f>VLOOKUP(M226,'[1]Technology FINAL'!$C:$AP,40,FALSE)</f>
        <v>2.6650534892223572E-4</v>
      </c>
      <c r="AR226" s="20">
        <f>ABS(AQ226-AM226)</f>
        <v>1.4831978618892933E-6</v>
      </c>
    </row>
    <row r="227" spans="1:44" x14ac:dyDescent="0.3">
      <c r="A227" t="s">
        <v>2832</v>
      </c>
      <c r="B227" t="s">
        <v>2833</v>
      </c>
      <c r="C227" t="s">
        <v>2834</v>
      </c>
      <c r="D227">
        <v>20180705</v>
      </c>
      <c r="E227" t="s">
        <v>2929</v>
      </c>
      <c r="F227" t="s">
        <v>2930</v>
      </c>
      <c r="G227" t="s">
        <v>2931</v>
      </c>
      <c r="H227" s="19">
        <v>35290105</v>
      </c>
      <c r="I227" t="s">
        <v>2932</v>
      </c>
      <c r="J227">
        <v>2468844</v>
      </c>
      <c r="K227" t="s">
        <v>2933</v>
      </c>
      <c r="L227">
        <v>619601</v>
      </c>
      <c r="M227">
        <v>3708</v>
      </c>
      <c r="N227">
        <v>45203030</v>
      </c>
      <c r="O227" t="s">
        <v>2855</v>
      </c>
      <c r="Q227" t="s">
        <v>31</v>
      </c>
      <c r="R227" t="s">
        <v>23</v>
      </c>
      <c r="S227" t="s">
        <v>23</v>
      </c>
      <c r="W227" t="s">
        <v>24</v>
      </c>
      <c r="X227">
        <v>62.85</v>
      </c>
      <c r="Y227">
        <v>1</v>
      </c>
      <c r="Z227">
        <v>33435000</v>
      </c>
      <c r="AA227">
        <v>2101389750</v>
      </c>
      <c r="AB227">
        <v>0.87</v>
      </c>
      <c r="AC227">
        <v>1.0674720689394399</v>
      </c>
      <c r="AF227">
        <v>31051107.903741401</v>
      </c>
      <c r="AG227">
        <v>1951562131.75015</v>
      </c>
      <c r="AH227">
        <v>2.47591241759096E-4</v>
      </c>
      <c r="AM227" s="17">
        <f t="shared" si="3"/>
        <v>2.47591241759096E-4</v>
      </c>
      <c r="AN227" s="16">
        <f>IF(ISNA(VLOOKUP(M227,'GICS Impact'!B:J,9,FALSE)),N227,VLOOKUP(M227,'GICS Impact'!B:J,9,FALSE))</f>
        <v>45203030</v>
      </c>
      <c r="AO227" s="16" t="b">
        <f>AN227&lt;&gt;N227</f>
        <v>0</v>
      </c>
      <c r="AP227" s="15" t="s">
        <v>2706</v>
      </c>
      <c r="AQ227" s="18">
        <f>VLOOKUP(M227,'[1]Technology FINAL'!$C:$AP,40,FALSE)</f>
        <v>2.5816364141264836E-4</v>
      </c>
      <c r="AR227" s="20">
        <f>ABS(AQ227-AM227)</f>
        <v>1.0572399653552365E-5</v>
      </c>
    </row>
    <row r="228" spans="1:44" x14ac:dyDescent="0.3">
      <c r="A228" t="s">
        <v>2832</v>
      </c>
      <c r="B228" t="s">
        <v>2833</v>
      </c>
      <c r="C228" t="s">
        <v>2834</v>
      </c>
      <c r="D228">
        <v>20180705</v>
      </c>
      <c r="E228" t="s">
        <v>3336</v>
      </c>
      <c r="F228" t="s">
        <v>3337</v>
      </c>
      <c r="G228" t="s">
        <v>3338</v>
      </c>
      <c r="H228">
        <v>399473107</v>
      </c>
      <c r="I228" t="s">
        <v>3339</v>
      </c>
      <c r="J228" t="s">
        <v>3340</v>
      </c>
      <c r="K228" t="s">
        <v>3341</v>
      </c>
      <c r="L228">
        <v>18736301</v>
      </c>
      <c r="M228">
        <v>281704</v>
      </c>
      <c r="N228">
        <v>25502020</v>
      </c>
      <c r="O228" t="s">
        <v>3342</v>
      </c>
      <c r="Q228" t="s">
        <v>21</v>
      </c>
      <c r="R228" t="s">
        <v>23</v>
      </c>
      <c r="S228" t="s">
        <v>23</v>
      </c>
      <c r="W228" t="s">
        <v>24</v>
      </c>
      <c r="X228">
        <v>4.26</v>
      </c>
      <c r="Y228">
        <v>1</v>
      </c>
      <c r="Z228">
        <v>564616000</v>
      </c>
      <c r="AA228">
        <v>2405264160</v>
      </c>
      <c r="AB228">
        <v>0.71</v>
      </c>
      <c r="AC228">
        <v>1.0674720689394399</v>
      </c>
      <c r="AF228">
        <v>427925384.87018001</v>
      </c>
      <c r="AG228">
        <v>1822962139.5469601</v>
      </c>
      <c r="AH228">
        <v>2.3127598781878599E-4</v>
      </c>
      <c r="AM228" s="17">
        <f t="shared" si="3"/>
        <v>2.3127598781878599E-4</v>
      </c>
      <c r="AN228" s="16">
        <f>IF(ISNA(VLOOKUP(M228,'GICS Impact'!B:J,9,FALSE)),N228,VLOOKUP(M228,'GICS Impact'!B:J,9,FALSE))</f>
        <v>25502020</v>
      </c>
      <c r="AO228" s="16" t="b">
        <f>AN228&lt;&gt;N228</f>
        <v>0</v>
      </c>
      <c r="AP228" s="15" t="s">
        <v>2706</v>
      </c>
      <c r="AQ228" s="18">
        <f>VLOOKUP(M228,'[1]Technology FINAL'!$C:$AP,40,FALSE)</f>
        <v>2.5432653811283866E-4</v>
      </c>
      <c r="AR228" s="20">
        <f>ABS(AQ228-AM228)</f>
        <v>2.3050550294052667E-5</v>
      </c>
    </row>
    <row r="229" spans="1:44" x14ac:dyDescent="0.3">
      <c r="A229" t="s">
        <v>2832</v>
      </c>
      <c r="B229" t="s">
        <v>2833</v>
      </c>
      <c r="C229" t="s">
        <v>2834</v>
      </c>
      <c r="D229">
        <v>20180705</v>
      </c>
      <c r="E229" t="s">
        <v>2984</v>
      </c>
      <c r="F229" t="s">
        <v>2985</v>
      </c>
      <c r="G229" t="s">
        <v>2986</v>
      </c>
      <c r="H229">
        <v>95229100</v>
      </c>
      <c r="I229" t="s">
        <v>2987</v>
      </c>
      <c r="J229" t="s">
        <v>2988</v>
      </c>
      <c r="K229" t="s">
        <v>2989</v>
      </c>
      <c r="L229">
        <v>11677201</v>
      </c>
      <c r="M229">
        <v>26790</v>
      </c>
      <c r="N229">
        <v>45101010</v>
      </c>
      <c r="O229" t="s">
        <v>2738</v>
      </c>
      <c r="Q229" t="s">
        <v>21</v>
      </c>
      <c r="R229" t="s">
        <v>23</v>
      </c>
      <c r="S229" t="s">
        <v>23</v>
      </c>
      <c r="W229" t="s">
        <v>24</v>
      </c>
      <c r="X229">
        <v>37.799999999999997</v>
      </c>
      <c r="Y229">
        <v>1</v>
      </c>
      <c r="Z229">
        <v>46981000</v>
      </c>
      <c r="AA229">
        <v>1775881800</v>
      </c>
      <c r="AB229">
        <v>1</v>
      </c>
      <c r="AC229">
        <v>1.0674720689394399</v>
      </c>
      <c r="AF229">
        <v>50150905.270843796</v>
      </c>
      <c r="AG229">
        <v>1895704219.23789</v>
      </c>
      <c r="AH229">
        <v>2.40504647027634E-4</v>
      </c>
      <c r="AM229" s="17">
        <f t="shared" si="3"/>
        <v>2.40504647027634E-4</v>
      </c>
      <c r="AN229" s="16">
        <f>IF(ISNA(VLOOKUP(M229,'GICS Impact'!B:J,9,FALSE)),N229,VLOOKUP(M229,'GICS Impact'!B:J,9,FALSE))</f>
        <v>45101010</v>
      </c>
      <c r="AO229" s="16" t="b">
        <f>AN229&lt;&gt;J229</f>
        <v>1</v>
      </c>
      <c r="AP229" s="15" t="s">
        <v>2706</v>
      </c>
      <c r="AQ229" s="18">
        <f>VLOOKUP(M229,'[1]Technology FINAL'!$C:$AP,40,FALSE)</f>
        <v>2.5351049400394916E-4</v>
      </c>
      <c r="AR229" s="20">
        <f>ABS(AQ229-AM229)</f>
        <v>1.3005846976315162E-5</v>
      </c>
    </row>
    <row r="230" spans="1:44" x14ac:dyDescent="0.3">
      <c r="A230" t="s">
        <v>2832</v>
      </c>
      <c r="B230" t="s">
        <v>2833</v>
      </c>
      <c r="C230" t="s">
        <v>2834</v>
      </c>
      <c r="D230">
        <v>20180705</v>
      </c>
      <c r="E230" t="s">
        <v>3931</v>
      </c>
      <c r="F230" t="s">
        <v>3932</v>
      </c>
      <c r="G230" t="s">
        <v>3933</v>
      </c>
      <c r="H230" t="s">
        <v>3934</v>
      </c>
      <c r="I230" t="s">
        <v>3935</v>
      </c>
      <c r="J230" t="s">
        <v>3936</v>
      </c>
      <c r="K230" t="s">
        <v>3937</v>
      </c>
      <c r="L230">
        <v>18746201</v>
      </c>
      <c r="M230">
        <v>280679</v>
      </c>
      <c r="N230">
        <v>45201020</v>
      </c>
      <c r="O230" t="s">
        <v>2849</v>
      </c>
      <c r="Q230" t="s">
        <v>21</v>
      </c>
      <c r="R230" t="s">
        <v>23</v>
      </c>
      <c r="S230" t="s">
        <v>23</v>
      </c>
      <c r="W230" t="s">
        <v>24</v>
      </c>
      <c r="X230">
        <v>83.61</v>
      </c>
      <c r="Y230">
        <v>1</v>
      </c>
      <c r="Z230">
        <v>74069000</v>
      </c>
      <c r="AA230">
        <v>6192909090</v>
      </c>
      <c r="AB230">
        <v>0.28999999999999998</v>
      </c>
      <c r="AC230">
        <v>1.0674720689394399</v>
      </c>
      <c r="AF230">
        <v>22929310.715539798</v>
      </c>
      <c r="AG230">
        <v>1917119668.92628</v>
      </c>
      <c r="AH230">
        <v>2.4322158731609101E-4</v>
      </c>
      <c r="AM230" s="17">
        <f t="shared" si="3"/>
        <v>2.4322158731609101E-4</v>
      </c>
      <c r="AN230" s="16">
        <f>IF(ISNA(VLOOKUP(M230,'GICS Impact'!B:J,9,FALSE)),N230,VLOOKUP(M230,'GICS Impact'!B:J,9,FALSE))</f>
        <v>45201020</v>
      </c>
      <c r="AO230" s="16" t="b">
        <f>AN230&lt;&gt;N230</f>
        <v>0</v>
      </c>
      <c r="AP230" s="15" t="s">
        <v>2706</v>
      </c>
      <c r="AQ230" s="18">
        <f>VLOOKUP(M230,'[1]Technology FINAL'!$C:$AP,40,FALSE)</f>
        <v>2.4708180518916866E-4</v>
      </c>
      <c r="AR230" s="20">
        <f>ABS(AQ230-AM230)</f>
        <v>3.8602178730776592E-6</v>
      </c>
    </row>
    <row r="231" spans="1:44" x14ac:dyDescent="0.3">
      <c r="A231" t="s">
        <v>2832</v>
      </c>
      <c r="B231" t="s">
        <v>2833</v>
      </c>
      <c r="C231" t="s">
        <v>2834</v>
      </c>
      <c r="D231">
        <v>20180705</v>
      </c>
      <c r="E231" t="s">
        <v>3396</v>
      </c>
      <c r="F231" t="s">
        <v>3397</v>
      </c>
      <c r="G231" t="s">
        <v>3398</v>
      </c>
      <c r="H231" t="s">
        <v>3399</v>
      </c>
      <c r="I231" t="s">
        <v>3400</v>
      </c>
      <c r="J231">
        <v>2475060</v>
      </c>
      <c r="K231" t="s">
        <v>3401</v>
      </c>
      <c r="L231">
        <v>3145301</v>
      </c>
      <c r="M231">
        <v>20249</v>
      </c>
      <c r="N231">
        <v>45203030</v>
      </c>
      <c r="O231" t="s">
        <v>2841</v>
      </c>
      <c r="Q231" t="s">
        <v>21</v>
      </c>
      <c r="R231" t="s">
        <v>23</v>
      </c>
      <c r="S231" t="s">
        <v>23</v>
      </c>
      <c r="W231" t="s">
        <v>24</v>
      </c>
      <c r="X231">
        <v>48.64</v>
      </c>
      <c r="Y231">
        <v>1</v>
      </c>
      <c r="Z231">
        <v>35436000</v>
      </c>
      <c r="AA231">
        <v>1723607040</v>
      </c>
      <c r="AB231">
        <v>1</v>
      </c>
      <c r="AC231">
        <v>1.0674720689394399</v>
      </c>
      <c r="AF231">
        <v>37826940.234937899</v>
      </c>
      <c r="AG231">
        <v>1839902373.02738</v>
      </c>
      <c r="AH231">
        <v>2.33425165328878E-4</v>
      </c>
      <c r="AM231" s="17">
        <f t="shared" si="3"/>
        <v>2.33425165328878E-4</v>
      </c>
      <c r="AN231" s="16">
        <f>IF(ISNA(VLOOKUP(M231,'GICS Impact'!B:J,9,FALSE)),N231,VLOOKUP(M231,'GICS Impact'!B:J,9,FALSE))</f>
        <v>45203030</v>
      </c>
      <c r="AO231" s="16" t="b">
        <f>AN231&lt;&gt;N231</f>
        <v>0</v>
      </c>
      <c r="AP231" s="15" t="s">
        <v>2706</v>
      </c>
      <c r="AQ231" s="18">
        <f>VLOOKUP(M231,'[1]Technology FINAL'!$C:$AP,40,FALSE)</f>
        <v>2.4207474416617134E-4</v>
      </c>
      <c r="AR231" s="20">
        <f>ABS(AQ231-AM231)</f>
        <v>8.6495788372933414E-6</v>
      </c>
    </row>
    <row r="232" spans="1:44" x14ac:dyDescent="0.3">
      <c r="A232" t="s">
        <v>2832</v>
      </c>
      <c r="B232" t="s">
        <v>2833</v>
      </c>
      <c r="C232" t="s">
        <v>2834</v>
      </c>
      <c r="D232">
        <v>20180705</v>
      </c>
      <c r="E232" t="s">
        <v>3867</v>
      </c>
      <c r="F232" t="s">
        <v>3868</v>
      </c>
      <c r="G232" t="s">
        <v>3869</v>
      </c>
      <c r="H232" t="s">
        <v>3870</v>
      </c>
      <c r="I232" t="s">
        <v>3871</v>
      </c>
      <c r="J232">
        <v>2635659</v>
      </c>
      <c r="K232" t="s">
        <v>3872</v>
      </c>
      <c r="L232">
        <v>13980401</v>
      </c>
      <c r="M232">
        <v>32763</v>
      </c>
      <c r="N232">
        <v>45203020</v>
      </c>
      <c r="O232" t="s">
        <v>2855</v>
      </c>
      <c r="Q232" t="s">
        <v>21</v>
      </c>
      <c r="R232" t="s">
        <v>23</v>
      </c>
      <c r="S232" t="s">
        <v>23</v>
      </c>
      <c r="W232" t="s">
        <v>24</v>
      </c>
      <c r="X232">
        <v>17.63</v>
      </c>
      <c r="Y232">
        <v>1</v>
      </c>
      <c r="Z232">
        <v>103445000</v>
      </c>
      <c r="AA232">
        <v>1823735350</v>
      </c>
      <c r="AB232">
        <v>0.9</v>
      </c>
      <c r="AC232">
        <v>1.0674720689394399</v>
      </c>
      <c r="AF232">
        <v>99382183.354296297</v>
      </c>
      <c r="AG232">
        <v>1752107892.5362401</v>
      </c>
      <c r="AH232">
        <v>2.2228683460870699E-4</v>
      </c>
      <c r="AM232" s="17">
        <f t="shared" si="3"/>
        <v>2.2228683460870699E-4</v>
      </c>
      <c r="AN232" s="16">
        <f>IF(ISNA(VLOOKUP(M232,'GICS Impact'!B:J,9,FALSE)),N232,VLOOKUP(M232,'GICS Impact'!B:J,9,FALSE))</f>
        <v>45203020</v>
      </c>
      <c r="AO232" s="16" t="b">
        <f>AN232&lt;&gt;N232</f>
        <v>0</v>
      </c>
      <c r="AP232" s="15" t="s">
        <v>2706</v>
      </c>
      <c r="AQ232" s="18">
        <f>VLOOKUP(M232,'[1]Technology FINAL'!$C:$AP,40,FALSE)</f>
        <v>2.4083385837817816E-4</v>
      </c>
      <c r="AR232" s="20">
        <f>ABS(AQ232-AM232)</f>
        <v>1.854702376947117E-5</v>
      </c>
    </row>
    <row r="233" spans="1:44" x14ac:dyDescent="0.3">
      <c r="A233" t="s">
        <v>2832</v>
      </c>
      <c r="B233" t="s">
        <v>2833</v>
      </c>
      <c r="C233" t="s">
        <v>2834</v>
      </c>
      <c r="D233">
        <v>20180705</v>
      </c>
      <c r="E233" t="s">
        <v>368</v>
      </c>
      <c r="F233" t="s">
        <v>369</v>
      </c>
      <c r="G233" t="s">
        <v>370</v>
      </c>
      <c r="H233">
        <v>743312100</v>
      </c>
      <c r="I233" t="s">
        <v>371</v>
      </c>
      <c r="J233">
        <v>2705198</v>
      </c>
      <c r="K233" t="s">
        <v>372</v>
      </c>
      <c r="L233">
        <v>2435201</v>
      </c>
      <c r="M233">
        <v>7540</v>
      </c>
      <c r="N233">
        <v>45103020</v>
      </c>
      <c r="O233" t="s">
        <v>2725</v>
      </c>
      <c r="Q233" t="s">
        <v>21</v>
      </c>
      <c r="R233" t="s">
        <v>23</v>
      </c>
      <c r="S233" t="s">
        <v>23</v>
      </c>
      <c r="W233" t="s">
        <v>24</v>
      </c>
      <c r="X233">
        <v>38.36</v>
      </c>
      <c r="Y233">
        <v>1</v>
      </c>
      <c r="Z233">
        <v>45462000</v>
      </c>
      <c r="AA233">
        <v>1743922320</v>
      </c>
      <c r="AB233">
        <v>1</v>
      </c>
      <c r="AC233">
        <v>1.0674720689394399</v>
      </c>
      <c r="AF233">
        <v>48529415.198124804</v>
      </c>
      <c r="AG233">
        <v>1861588367.0000601</v>
      </c>
      <c r="AH233">
        <v>2.3617642909298E-4</v>
      </c>
      <c r="AM233" s="17">
        <f t="shared" si="3"/>
        <v>2.3617642909298E-4</v>
      </c>
      <c r="AN233" s="16">
        <f>IF(ISNA(VLOOKUP(M233,'GICS Impact'!B:J,9,FALSE)),N233,VLOOKUP(M233,'GICS Impact'!B:J,9,FALSE))</f>
        <v>45103020</v>
      </c>
      <c r="AO233" s="16" t="b">
        <f>AN233&lt;&gt;N233</f>
        <v>0</v>
      </c>
      <c r="AP233" s="15" t="s">
        <v>2706</v>
      </c>
      <c r="AQ233" s="18">
        <f>VLOOKUP(M233,'[1]Technology FINAL'!$C:$AP,40,FALSE)</f>
        <v>2.3948346677699902E-4</v>
      </c>
      <c r="AR233" s="20">
        <f>ABS(AQ233-AM233)</f>
        <v>3.307037684019019E-6</v>
      </c>
    </row>
    <row r="234" spans="1:44" x14ac:dyDescent="0.3">
      <c r="A234" t="s">
        <v>2832</v>
      </c>
      <c r="B234" t="s">
        <v>2833</v>
      </c>
      <c r="C234" t="s">
        <v>2834</v>
      </c>
      <c r="D234">
        <v>20180705</v>
      </c>
      <c r="E234" t="s">
        <v>465</v>
      </c>
      <c r="F234" t="s">
        <v>466</v>
      </c>
      <c r="G234" t="s">
        <v>467</v>
      </c>
      <c r="H234">
        <v>101388106</v>
      </c>
      <c r="I234" t="s">
        <v>468</v>
      </c>
      <c r="J234">
        <v>2389558</v>
      </c>
      <c r="K234" t="s">
        <v>469</v>
      </c>
      <c r="L234">
        <v>11822301</v>
      </c>
      <c r="M234">
        <v>27510</v>
      </c>
      <c r="N234">
        <v>45103010</v>
      </c>
      <c r="O234" t="s">
        <v>2725</v>
      </c>
      <c r="Q234" t="s">
        <v>21</v>
      </c>
      <c r="R234" t="s">
        <v>23</v>
      </c>
      <c r="S234" t="s">
        <v>23</v>
      </c>
      <c r="W234" t="s">
        <v>24</v>
      </c>
      <c r="X234">
        <v>53.4</v>
      </c>
      <c r="Y234">
        <v>1</v>
      </c>
      <c r="Z234">
        <v>35021000</v>
      </c>
      <c r="AA234">
        <v>1870121400</v>
      </c>
      <c r="AB234">
        <v>1</v>
      </c>
      <c r="AC234">
        <v>1.0674720689394399</v>
      </c>
      <c r="AF234">
        <v>37383939.326328099</v>
      </c>
      <c r="AG234">
        <v>1996302360.0259199</v>
      </c>
      <c r="AH234">
        <v>2.5326735552209901E-4</v>
      </c>
      <c r="AM234" s="17">
        <f t="shared" si="3"/>
        <v>2.5326735552209901E-4</v>
      </c>
      <c r="AN234" s="16">
        <f>IF(ISNA(VLOOKUP(M234,'GICS Impact'!B:J,9,FALSE)),N234,VLOOKUP(M234,'GICS Impact'!B:J,9,FALSE))</f>
        <v>45103010</v>
      </c>
      <c r="AO234" s="16" t="b">
        <f>AN234&lt;&gt;J234</f>
        <v>1</v>
      </c>
      <c r="AP234" s="15" t="s">
        <v>2706</v>
      </c>
      <c r="AQ234" s="18">
        <f>VLOOKUP(M234,'[1]Technology FINAL'!$C:$AP,40,FALSE)</f>
        <v>2.3517835560305227E-4</v>
      </c>
      <c r="AR234" s="20">
        <f>ABS(AQ234-AM234)</f>
        <v>1.8088999919046739E-5</v>
      </c>
    </row>
    <row r="235" spans="1:44" x14ac:dyDescent="0.3">
      <c r="A235" t="s">
        <v>2832</v>
      </c>
      <c r="B235" t="s">
        <v>2833</v>
      </c>
      <c r="C235" t="s">
        <v>2834</v>
      </c>
      <c r="D235">
        <v>20180705</v>
      </c>
      <c r="E235" t="s">
        <v>418</v>
      </c>
      <c r="F235" t="s">
        <v>419</v>
      </c>
      <c r="G235" t="s">
        <v>420</v>
      </c>
      <c r="H235" t="s">
        <v>421</v>
      </c>
      <c r="I235" t="s">
        <v>422</v>
      </c>
      <c r="J235" t="s">
        <v>423</v>
      </c>
      <c r="K235" t="s">
        <v>424</v>
      </c>
      <c r="L235">
        <v>6448001</v>
      </c>
      <c r="M235">
        <v>18707</v>
      </c>
      <c r="N235">
        <v>45103020</v>
      </c>
      <c r="O235" t="s">
        <v>2725</v>
      </c>
      <c r="Q235" t="s">
        <v>21</v>
      </c>
      <c r="R235" t="s">
        <v>23</v>
      </c>
      <c r="S235" t="s">
        <v>23</v>
      </c>
      <c r="W235" t="s">
        <v>24</v>
      </c>
      <c r="X235">
        <v>13.85</v>
      </c>
      <c r="Y235">
        <v>1</v>
      </c>
      <c r="Z235">
        <v>122963000</v>
      </c>
      <c r="AA235">
        <v>1703037550</v>
      </c>
      <c r="AB235">
        <v>1</v>
      </c>
      <c r="AC235">
        <v>1.0674720689394399</v>
      </c>
      <c r="AF235">
        <v>131259568.013</v>
      </c>
      <c r="AG235">
        <v>1817945016.9800501</v>
      </c>
      <c r="AH235">
        <v>2.3063947433751299E-4</v>
      </c>
      <c r="AM235" s="17">
        <f t="shared" si="3"/>
        <v>2.3063947433751299E-4</v>
      </c>
      <c r="AN235" s="16">
        <f>IF(ISNA(VLOOKUP(M235,'GICS Impact'!B:J,9,FALSE)),N235,VLOOKUP(M235,'GICS Impact'!B:J,9,FALSE))</f>
        <v>45103020</v>
      </c>
      <c r="AO235" s="16" t="b">
        <f>AN235&lt;&gt;N235</f>
        <v>0</v>
      </c>
      <c r="AP235" s="15" t="s">
        <v>2706</v>
      </c>
      <c r="AQ235" s="18">
        <f>VLOOKUP(M235,'[1]Technology FINAL'!$C:$AP,40,FALSE)</f>
        <v>2.327740909542341E-4</v>
      </c>
      <c r="AR235" s="20">
        <f>ABS(AQ235-AM235)</f>
        <v>2.1346166167211062E-6</v>
      </c>
    </row>
    <row r="236" spans="1:44" x14ac:dyDescent="0.3">
      <c r="A236" t="s">
        <v>2832</v>
      </c>
      <c r="B236" t="s">
        <v>2833</v>
      </c>
      <c r="C236" t="s">
        <v>2834</v>
      </c>
      <c r="D236">
        <v>20180705</v>
      </c>
      <c r="E236" t="s">
        <v>488</v>
      </c>
      <c r="F236" t="s">
        <v>489</v>
      </c>
      <c r="G236" t="s">
        <v>490</v>
      </c>
      <c r="H236">
        <v>282914100</v>
      </c>
      <c r="I236" t="s">
        <v>491</v>
      </c>
      <c r="J236">
        <v>2037170</v>
      </c>
      <c r="K236" t="s">
        <v>492</v>
      </c>
      <c r="L236">
        <v>6502101</v>
      </c>
      <c r="M236">
        <v>35768</v>
      </c>
      <c r="N236">
        <v>45103010</v>
      </c>
      <c r="O236" t="s">
        <v>2725</v>
      </c>
      <c r="Q236" t="s">
        <v>31</v>
      </c>
      <c r="R236" t="s">
        <v>23</v>
      </c>
      <c r="S236" t="s">
        <v>23</v>
      </c>
      <c r="W236" t="s">
        <v>24</v>
      </c>
      <c r="X236">
        <v>20.65</v>
      </c>
      <c r="Y236">
        <v>1</v>
      </c>
      <c r="Z236">
        <v>93005000</v>
      </c>
      <c r="AA236">
        <v>1920553250</v>
      </c>
      <c r="AB236">
        <v>1</v>
      </c>
      <c r="AC236">
        <v>1.0674720689394399</v>
      </c>
      <c r="AF236">
        <v>99280239.771712601</v>
      </c>
      <c r="AG236">
        <v>2050136951.2858601</v>
      </c>
      <c r="AH236">
        <v>2.6009725505888199E-4</v>
      </c>
      <c r="AM236" s="17">
        <f t="shared" si="3"/>
        <v>2.6009725505888199E-4</v>
      </c>
      <c r="AN236" s="16">
        <f>IF(ISNA(VLOOKUP(M236,'GICS Impact'!B:J,9,FALSE)),N236,VLOOKUP(M236,'GICS Impact'!B:J,9,FALSE))</f>
        <v>45103010</v>
      </c>
      <c r="AO236" s="16" t="b">
        <f>AN236&lt;&gt;J236</f>
        <v>1</v>
      </c>
      <c r="AP236" s="15" t="s">
        <v>2706</v>
      </c>
      <c r="AQ236" s="18">
        <f>VLOOKUP(M236,'[1]Technology FINAL'!$C:$AP,40,FALSE)</f>
        <v>2.2967412425813213E-4</v>
      </c>
      <c r="AR236" s="20">
        <f>ABS(AQ236-AM236)</f>
        <v>3.042313080074986E-5</v>
      </c>
    </row>
    <row r="237" spans="1:44" x14ac:dyDescent="0.3">
      <c r="A237" t="s">
        <v>2832</v>
      </c>
      <c r="B237" t="s">
        <v>2833</v>
      </c>
      <c r="C237" t="s">
        <v>2834</v>
      </c>
      <c r="D237">
        <v>20180705</v>
      </c>
      <c r="E237" t="s">
        <v>430</v>
      </c>
      <c r="F237" t="s">
        <v>431</v>
      </c>
      <c r="G237" t="s">
        <v>432</v>
      </c>
      <c r="H237">
        <v>278715206</v>
      </c>
      <c r="I237" t="s">
        <v>433</v>
      </c>
      <c r="J237">
        <v>2008400</v>
      </c>
      <c r="K237" t="s">
        <v>434</v>
      </c>
      <c r="L237">
        <v>1348001</v>
      </c>
      <c r="M237">
        <v>22737</v>
      </c>
      <c r="N237">
        <v>45103010</v>
      </c>
      <c r="O237" t="s">
        <v>2725</v>
      </c>
      <c r="Q237" t="s">
        <v>21</v>
      </c>
      <c r="R237" t="s">
        <v>23</v>
      </c>
      <c r="S237" t="s">
        <v>23</v>
      </c>
      <c r="W237" t="s">
        <v>24</v>
      </c>
      <c r="X237">
        <v>78.400000000000006</v>
      </c>
      <c r="Y237">
        <v>1</v>
      </c>
      <c r="Z237">
        <v>31468000</v>
      </c>
      <c r="AA237">
        <v>2467091200</v>
      </c>
      <c r="AB237">
        <v>0.7</v>
      </c>
      <c r="AC237">
        <v>1.0674720689394399</v>
      </c>
      <c r="AF237">
        <v>23513847.745770399</v>
      </c>
      <c r="AG237">
        <v>1843485663.2684</v>
      </c>
      <c r="AH237">
        <v>2.3387977103469799E-4</v>
      </c>
      <c r="AM237" s="17">
        <f t="shared" si="3"/>
        <v>2.3387977103469799E-4</v>
      </c>
      <c r="AN237" s="16">
        <f>IF(ISNA(VLOOKUP(M237,'GICS Impact'!B:J,9,FALSE)),N237,VLOOKUP(M237,'GICS Impact'!B:J,9,FALSE))</f>
        <v>45103010</v>
      </c>
      <c r="AO237" s="16" t="b">
        <f>AN237&lt;&gt;N237</f>
        <v>0</v>
      </c>
      <c r="AP237" s="15" t="s">
        <v>2706</v>
      </c>
      <c r="AQ237" s="18">
        <f>VLOOKUP(M237,'[1]Technology FINAL'!$C:$AP,40,FALSE)</f>
        <v>2.2630250163879672E-4</v>
      </c>
      <c r="AR237" s="20">
        <f>ABS(AQ237-AM237)</f>
        <v>7.5772693959012696E-6</v>
      </c>
    </row>
    <row r="238" spans="1:44" x14ac:dyDescent="0.3">
      <c r="A238" t="s">
        <v>2832</v>
      </c>
      <c r="B238" t="s">
        <v>2833</v>
      </c>
      <c r="C238" t="s">
        <v>2834</v>
      </c>
      <c r="D238">
        <v>20180705</v>
      </c>
      <c r="E238" t="s">
        <v>497</v>
      </c>
      <c r="F238" t="s">
        <v>498</v>
      </c>
      <c r="G238" t="s">
        <v>499</v>
      </c>
      <c r="H238" t="s">
        <v>500</v>
      </c>
      <c r="I238" t="s">
        <v>501</v>
      </c>
      <c r="J238" t="s">
        <v>502</v>
      </c>
      <c r="K238" t="s">
        <v>503</v>
      </c>
      <c r="L238">
        <v>2842001</v>
      </c>
      <c r="M238">
        <v>711209</v>
      </c>
      <c r="N238">
        <v>45103010</v>
      </c>
      <c r="O238" t="s">
        <v>2725</v>
      </c>
      <c r="Q238" t="s">
        <v>21</v>
      </c>
      <c r="R238" t="s">
        <v>23</v>
      </c>
      <c r="S238" t="s">
        <v>23</v>
      </c>
      <c r="W238" t="s">
        <v>24</v>
      </c>
      <c r="X238">
        <v>44.74</v>
      </c>
      <c r="Y238">
        <v>1</v>
      </c>
      <c r="Z238">
        <v>53442000</v>
      </c>
      <c r="AA238">
        <v>2390995080</v>
      </c>
      <c r="AB238">
        <v>0.72</v>
      </c>
      <c r="AC238">
        <v>1.0674720689394399</v>
      </c>
      <c r="AF238">
        <v>41074446.461948298</v>
      </c>
      <c r="AG238">
        <v>1837670734.7075601</v>
      </c>
      <c r="AH238">
        <v>2.3314204131567301E-4</v>
      </c>
      <c r="AM238" s="17">
        <f t="shared" si="3"/>
        <v>2.3314204131567301E-4</v>
      </c>
      <c r="AN238" s="16">
        <f>IF(ISNA(VLOOKUP(M238,'GICS Impact'!B:J,9,FALSE)),N238,VLOOKUP(M238,'GICS Impact'!B:J,9,FALSE))</f>
        <v>45103010</v>
      </c>
      <c r="AO238" s="16" t="b">
        <f>AN238&lt;&gt;J238</f>
        <v>1</v>
      </c>
      <c r="AP238" s="15" t="s">
        <v>2706</v>
      </c>
      <c r="AQ238" s="18">
        <f>VLOOKUP(M238,'[1]Technology FINAL'!$C:$AP,40,FALSE)</f>
        <v>2.2521623213226665E-4</v>
      </c>
      <c r="AR238" s="20">
        <f>ABS(AQ238-AM238)</f>
        <v>7.9258091834063593E-6</v>
      </c>
    </row>
    <row r="239" spans="1:44" x14ac:dyDescent="0.3">
      <c r="A239" t="s">
        <v>2832</v>
      </c>
      <c r="B239" t="s">
        <v>2833</v>
      </c>
      <c r="C239" t="s">
        <v>2834</v>
      </c>
      <c r="D239">
        <v>20180705</v>
      </c>
      <c r="E239" t="s">
        <v>163</v>
      </c>
      <c r="F239" t="s">
        <v>2827</v>
      </c>
      <c r="G239" t="s">
        <v>2828</v>
      </c>
      <c r="H239" t="s">
        <v>2829</v>
      </c>
      <c r="I239" t="s">
        <v>2830</v>
      </c>
      <c r="J239" t="s">
        <v>2831</v>
      </c>
      <c r="K239" t="s">
        <v>164</v>
      </c>
      <c r="L239">
        <v>2808401</v>
      </c>
      <c r="M239">
        <v>710357</v>
      </c>
      <c r="N239">
        <v>45101010</v>
      </c>
      <c r="O239" t="s">
        <v>2738</v>
      </c>
      <c r="Q239" t="s">
        <v>21</v>
      </c>
      <c r="R239" t="s">
        <v>23</v>
      </c>
      <c r="S239" t="s">
        <v>23</v>
      </c>
      <c r="W239" t="s">
        <v>24</v>
      </c>
      <c r="X239">
        <v>61.71</v>
      </c>
      <c r="Y239">
        <v>1</v>
      </c>
      <c r="Z239">
        <v>56629000</v>
      </c>
      <c r="AA239">
        <v>3494575590</v>
      </c>
      <c r="AB239">
        <v>0.49</v>
      </c>
      <c r="AC239">
        <v>1.0674720689394399</v>
      </c>
      <c r="AF239">
        <v>29620439.138066001</v>
      </c>
      <c r="AG239">
        <v>1827877299.2100501</v>
      </c>
      <c r="AH239">
        <v>2.3189956544648701E-4</v>
      </c>
      <c r="AM239" s="17">
        <f t="shared" si="3"/>
        <v>2.3189956544648701E-4</v>
      </c>
      <c r="AN239" s="16">
        <f>IF(ISNA(VLOOKUP(M239,'GICS Impact'!B:J,9,FALSE)),N239,VLOOKUP(M239,'GICS Impact'!B:J,9,FALSE))</f>
        <v>45103010</v>
      </c>
      <c r="AO239" s="16" t="b">
        <f>AN239&lt;&gt;N239</f>
        <v>1</v>
      </c>
      <c r="AP239" s="15" t="s">
        <v>2706</v>
      </c>
      <c r="AQ239" s="18">
        <f>VLOOKUP(M239,'[1]Technology FINAL'!$C:$AP,40,FALSE)</f>
        <v>2.2347809105035838E-4</v>
      </c>
      <c r="AR239" s="20">
        <f>ABS(AQ239-AM239)</f>
        <v>8.4214743961286284E-6</v>
      </c>
    </row>
    <row r="240" spans="1:44" x14ac:dyDescent="0.3">
      <c r="A240" t="s">
        <v>2832</v>
      </c>
      <c r="B240" t="s">
        <v>2833</v>
      </c>
      <c r="C240" t="s">
        <v>2834</v>
      </c>
      <c r="D240">
        <v>20180705</v>
      </c>
      <c r="E240" t="s">
        <v>3458</v>
      </c>
      <c r="F240" t="s">
        <v>3459</v>
      </c>
      <c r="G240" t="s">
        <v>3460</v>
      </c>
      <c r="H240">
        <v>501242101</v>
      </c>
      <c r="I240" t="s">
        <v>3461</v>
      </c>
      <c r="J240">
        <v>2498001</v>
      </c>
      <c r="K240" t="s">
        <v>3462</v>
      </c>
      <c r="L240">
        <v>650901</v>
      </c>
      <c r="M240">
        <v>8645</v>
      </c>
      <c r="N240">
        <v>45301010</v>
      </c>
      <c r="O240" t="s">
        <v>2882</v>
      </c>
      <c r="Q240" t="s">
        <v>21</v>
      </c>
      <c r="R240" t="s">
        <v>23</v>
      </c>
      <c r="S240" t="s">
        <v>23</v>
      </c>
      <c r="W240" t="s">
        <v>24</v>
      </c>
      <c r="X240">
        <v>23.66</v>
      </c>
      <c r="Y240">
        <v>1</v>
      </c>
      <c r="Z240">
        <v>69108000</v>
      </c>
      <c r="AA240">
        <v>1635095280</v>
      </c>
      <c r="AB240">
        <v>1</v>
      </c>
      <c r="AC240">
        <v>1.0674720689394399</v>
      </c>
      <c r="AF240">
        <v>73770859.7402668</v>
      </c>
      <c r="AG240">
        <v>1745418541.45471</v>
      </c>
      <c r="AH240">
        <v>2.21438168448458E-4</v>
      </c>
      <c r="AM240" s="17">
        <f t="shared" si="3"/>
        <v>2.21438168448458E-4</v>
      </c>
      <c r="AN240" s="16">
        <f>IF(ISNA(VLOOKUP(M240,'GICS Impact'!B:J,9,FALSE)),N240,VLOOKUP(M240,'GICS Impact'!B:J,9,FALSE))</f>
        <v>45301010</v>
      </c>
      <c r="AO240" s="16" t="b">
        <f>AN240&lt;&gt;N240</f>
        <v>0</v>
      </c>
      <c r="AP240" s="15" t="s">
        <v>2706</v>
      </c>
      <c r="AQ240" s="18">
        <f>VLOOKUP(M240,'[1]Technology FINAL'!$C:$AP,40,FALSE)</f>
        <v>2.2327352025581102E-4</v>
      </c>
      <c r="AR240" s="20">
        <f>ABS(AQ240-AM240)</f>
        <v>1.8353518073530235E-6</v>
      </c>
    </row>
    <row r="241" spans="1:44" x14ac:dyDescent="0.3">
      <c r="A241" t="s">
        <v>2832</v>
      </c>
      <c r="B241" t="s">
        <v>2833</v>
      </c>
      <c r="C241" t="s">
        <v>2834</v>
      </c>
      <c r="D241">
        <v>20180705</v>
      </c>
      <c r="E241" t="s">
        <v>73</v>
      </c>
      <c r="F241" t="s">
        <v>74</v>
      </c>
      <c r="G241" t="s">
        <v>75</v>
      </c>
      <c r="H241" t="s">
        <v>76</v>
      </c>
      <c r="I241" t="s">
        <v>77</v>
      </c>
      <c r="J241" t="s">
        <v>78</v>
      </c>
      <c r="K241" t="s">
        <v>79</v>
      </c>
      <c r="L241">
        <v>1973001</v>
      </c>
      <c r="M241">
        <v>351184</v>
      </c>
      <c r="N241">
        <v>45103010</v>
      </c>
      <c r="O241" t="s">
        <v>2725</v>
      </c>
      <c r="Q241" t="s">
        <v>21</v>
      </c>
      <c r="R241" t="s">
        <v>23</v>
      </c>
      <c r="S241" t="s">
        <v>23</v>
      </c>
      <c r="W241" t="s">
        <v>24</v>
      </c>
      <c r="X241">
        <v>60.89</v>
      </c>
      <c r="Y241">
        <v>1</v>
      </c>
      <c r="Z241">
        <v>52653000</v>
      </c>
      <c r="AA241">
        <v>3206041170</v>
      </c>
      <c r="AB241">
        <v>0.52</v>
      </c>
      <c r="AC241">
        <v>1.0674720689394399</v>
      </c>
      <c r="AF241">
        <v>29226915.559851501</v>
      </c>
      <c r="AG241">
        <v>1779626888.4393499</v>
      </c>
      <c r="AH241">
        <v>2.2577812102832199E-4</v>
      </c>
      <c r="AM241" s="17">
        <f t="shared" si="3"/>
        <v>2.2577812102832199E-4</v>
      </c>
      <c r="AN241" s="16">
        <f>IF(ISNA(VLOOKUP(M241,'GICS Impact'!B:J,9,FALSE)),N241,VLOOKUP(M241,'GICS Impact'!B:J,9,FALSE))</f>
        <v>45103010</v>
      </c>
      <c r="AO241" s="16" t="b">
        <f>AN241&lt;&gt;N241</f>
        <v>0</v>
      </c>
      <c r="AP241" s="15" t="s">
        <v>2706</v>
      </c>
      <c r="AQ241" s="18">
        <f>VLOOKUP(M241,'[1]Technology FINAL'!$C:$AP,40,FALSE)</f>
        <v>2.2174179252907293E-4</v>
      </c>
      <c r="AR241" s="20">
        <f>ABS(AQ241-AM241)</f>
        <v>4.0363284992490564E-6</v>
      </c>
    </row>
    <row r="242" spans="1:44" x14ac:dyDescent="0.3">
      <c r="A242" t="s">
        <v>2832</v>
      </c>
      <c r="B242" t="s">
        <v>2833</v>
      </c>
      <c r="C242" t="s">
        <v>2834</v>
      </c>
      <c r="D242">
        <v>20180705</v>
      </c>
      <c r="E242" t="s">
        <v>2835</v>
      </c>
      <c r="F242" t="s">
        <v>2836</v>
      </c>
      <c r="G242" t="s">
        <v>2837</v>
      </c>
      <c r="H242" t="s">
        <v>2838</v>
      </c>
      <c r="I242" t="s">
        <v>2839</v>
      </c>
      <c r="J242">
        <v>2889768</v>
      </c>
      <c r="K242" t="s">
        <v>2840</v>
      </c>
      <c r="L242">
        <v>1489801</v>
      </c>
      <c r="M242">
        <v>12401</v>
      </c>
      <c r="N242">
        <v>45202030</v>
      </c>
      <c r="O242" t="s">
        <v>2841</v>
      </c>
      <c r="Q242" t="s">
        <v>31</v>
      </c>
      <c r="R242" t="s">
        <v>23</v>
      </c>
      <c r="S242" t="s">
        <v>23</v>
      </c>
      <c r="W242" t="s">
        <v>24</v>
      </c>
      <c r="X242">
        <v>13.98</v>
      </c>
      <c r="Y242">
        <v>1</v>
      </c>
      <c r="Z242">
        <v>113812000</v>
      </c>
      <c r="AA242">
        <v>1591091760</v>
      </c>
      <c r="AB242">
        <v>1</v>
      </c>
      <c r="AC242">
        <v>1.0674720689394399</v>
      </c>
      <c r="AF242">
        <v>121491131.110135</v>
      </c>
      <c r="AG242">
        <v>1698446012.9196899</v>
      </c>
      <c r="AH242">
        <v>2.1547884669316199E-4</v>
      </c>
      <c r="AM242" s="17">
        <f t="shared" si="3"/>
        <v>2.1547884669316199E-4</v>
      </c>
      <c r="AN242" s="16">
        <f>IF(ISNA(VLOOKUP(M242,'GICS Impact'!B:J,9,FALSE)),N242,VLOOKUP(M242,'GICS Impact'!B:J,9,FALSE))</f>
        <v>45202030</v>
      </c>
      <c r="AO242" s="16" t="b">
        <f>AN242&lt;&gt;J242</f>
        <v>1</v>
      </c>
      <c r="AP242" s="15" t="s">
        <v>2706</v>
      </c>
      <c r="AQ242" s="18">
        <f>VLOOKUP(M242,'[1]Technology FINAL'!$C:$AP,40,FALSE)</f>
        <v>2.1568378588546393E-4</v>
      </c>
      <c r="AR242" s="20">
        <f>ABS(AQ242-AM242)</f>
        <v>2.0493919230193274E-7</v>
      </c>
    </row>
    <row r="243" spans="1:44" x14ac:dyDescent="0.3">
      <c r="A243" t="s">
        <v>2832</v>
      </c>
      <c r="B243" t="s">
        <v>2833</v>
      </c>
      <c r="C243" t="s">
        <v>2834</v>
      </c>
      <c r="D243">
        <v>20180705</v>
      </c>
      <c r="E243" t="s">
        <v>493</v>
      </c>
      <c r="F243" t="s">
        <v>3310</v>
      </c>
      <c r="G243" t="s">
        <v>3311</v>
      </c>
      <c r="H243">
        <v>362393100</v>
      </c>
      <c r="I243" t="s">
        <v>3312</v>
      </c>
      <c r="J243" t="s">
        <v>3313</v>
      </c>
      <c r="K243" t="s">
        <v>494</v>
      </c>
      <c r="L243">
        <v>16376803</v>
      </c>
      <c r="M243">
        <v>328409</v>
      </c>
      <c r="N243">
        <v>45101010</v>
      </c>
      <c r="O243" t="s">
        <v>2738</v>
      </c>
      <c r="Q243" t="s">
        <v>31</v>
      </c>
      <c r="R243" t="s">
        <v>23</v>
      </c>
      <c r="S243" t="s">
        <v>23</v>
      </c>
      <c r="W243" t="s">
        <v>24</v>
      </c>
      <c r="X243">
        <v>43.7</v>
      </c>
      <c r="Y243">
        <v>1</v>
      </c>
      <c r="Z243">
        <v>44955000</v>
      </c>
      <c r="AA243">
        <v>1964533500</v>
      </c>
      <c r="AB243">
        <v>0.75</v>
      </c>
      <c r="AC243">
        <v>1.0674720689394399</v>
      </c>
      <c r="AF243">
        <v>35991155.144379303</v>
      </c>
      <c r="AG243">
        <v>1572813479.80937</v>
      </c>
      <c r="AH243">
        <v>1.9954006904828801E-4</v>
      </c>
      <c r="AM243" s="17">
        <f t="shared" si="3"/>
        <v>1.9954006904828801E-4</v>
      </c>
      <c r="AN243" s="16">
        <f>IF(ISNA(VLOOKUP(M243,'GICS Impact'!B:J,9,FALSE)),N243,VLOOKUP(M243,'GICS Impact'!B:J,9,FALSE))</f>
        <v>45102030</v>
      </c>
      <c r="AO243" s="16" t="b">
        <f>AN243&lt;&gt;N243</f>
        <v>1</v>
      </c>
      <c r="AP243" s="15" t="s">
        <v>2706</v>
      </c>
      <c r="AQ243" s="18">
        <f>VLOOKUP(M243,'[1]Technology FINAL'!$C:$AP,40,FALSE)</f>
        <v>2.150542737866544E-4</v>
      </c>
      <c r="AR243" s="20">
        <f>ABS(AQ243-AM243)</f>
        <v>1.5514204738366398E-5</v>
      </c>
    </row>
    <row r="244" spans="1:44" x14ac:dyDescent="0.3">
      <c r="A244" t="s">
        <v>2832</v>
      </c>
      <c r="B244" t="s">
        <v>2833</v>
      </c>
      <c r="C244" t="s">
        <v>2834</v>
      </c>
      <c r="D244">
        <v>20180705</v>
      </c>
      <c r="E244" t="s">
        <v>279</v>
      </c>
      <c r="F244" t="s">
        <v>280</v>
      </c>
      <c r="G244" t="s">
        <v>281</v>
      </c>
      <c r="H244" t="s">
        <v>282</v>
      </c>
      <c r="I244" t="s">
        <v>283</v>
      </c>
      <c r="J244" t="s">
        <v>284</v>
      </c>
      <c r="K244" t="s">
        <v>285</v>
      </c>
      <c r="L244">
        <v>18749001</v>
      </c>
      <c r="M244">
        <v>281736</v>
      </c>
      <c r="N244">
        <v>45103020</v>
      </c>
      <c r="O244" t="s">
        <v>2725</v>
      </c>
      <c r="Q244" t="s">
        <v>21</v>
      </c>
      <c r="R244" t="s">
        <v>23</v>
      </c>
      <c r="S244" t="s">
        <v>23</v>
      </c>
      <c r="W244" t="s">
        <v>24</v>
      </c>
      <c r="X244">
        <v>48.4</v>
      </c>
      <c r="Y244">
        <v>1</v>
      </c>
      <c r="Z244">
        <v>34694000</v>
      </c>
      <c r="AA244">
        <v>1679189600</v>
      </c>
      <c r="AB244">
        <v>0.93</v>
      </c>
      <c r="AC244">
        <v>1.0674720689394399</v>
      </c>
      <c r="AF244">
        <v>34442434.642599903</v>
      </c>
      <c r="AG244">
        <v>1667013836.7018299</v>
      </c>
      <c r="AH244">
        <v>2.1149110199656401E-4</v>
      </c>
      <c r="AM244" s="17">
        <f t="shared" si="3"/>
        <v>2.1149110199656401E-4</v>
      </c>
      <c r="AN244" s="16">
        <f>IF(ISNA(VLOOKUP(M244,'GICS Impact'!B:J,9,FALSE)),N244,VLOOKUP(M244,'GICS Impact'!B:J,9,FALSE))</f>
        <v>45103020</v>
      </c>
      <c r="AO244" s="16" t="b">
        <f>AN244&lt;&gt;N244</f>
        <v>0</v>
      </c>
      <c r="AP244" s="15" t="s">
        <v>2706</v>
      </c>
      <c r="AQ244" s="18">
        <f>VLOOKUP(M244,'[1]Technology FINAL'!$C:$AP,40,FALSE)</f>
        <v>2.1504487058788331E-4</v>
      </c>
      <c r="AR244" s="20">
        <f>ABS(AQ244-AM244)</f>
        <v>3.5537685913193033E-6</v>
      </c>
    </row>
    <row r="245" spans="1:44" x14ac:dyDescent="0.3">
      <c r="A245" t="s">
        <v>2832</v>
      </c>
      <c r="B245" t="s">
        <v>2833</v>
      </c>
      <c r="C245" t="s">
        <v>2834</v>
      </c>
      <c r="D245">
        <v>20180705</v>
      </c>
      <c r="E245" t="s">
        <v>3640</v>
      </c>
      <c r="F245" t="s">
        <v>3641</v>
      </c>
      <c r="G245" t="s">
        <v>3642</v>
      </c>
      <c r="H245" t="s">
        <v>3643</v>
      </c>
      <c r="I245" t="s">
        <v>3644</v>
      </c>
      <c r="J245" t="s">
        <v>3645</v>
      </c>
      <c r="K245" t="s">
        <v>3646</v>
      </c>
      <c r="L245">
        <v>13394401</v>
      </c>
      <c r="M245">
        <v>41061</v>
      </c>
      <c r="N245">
        <v>45201020</v>
      </c>
      <c r="O245" t="s">
        <v>2849</v>
      </c>
      <c r="Q245" t="s">
        <v>21</v>
      </c>
      <c r="R245" t="s">
        <v>23</v>
      </c>
      <c r="S245" t="s">
        <v>23</v>
      </c>
      <c r="W245" t="s">
        <v>24</v>
      </c>
      <c r="X245">
        <v>8.67</v>
      </c>
      <c r="Y245">
        <v>1</v>
      </c>
      <c r="Z245">
        <v>170660000</v>
      </c>
      <c r="AA245">
        <v>1479622200</v>
      </c>
      <c r="AB245">
        <v>1</v>
      </c>
      <c r="AC245">
        <v>1.0674720689394399</v>
      </c>
      <c r="AF245">
        <v>182174783.28520399</v>
      </c>
      <c r="AG245">
        <v>1579455371.08272</v>
      </c>
      <c r="AH245">
        <v>2.00382714066472E-4</v>
      </c>
      <c r="AM245" s="17">
        <f t="shared" si="3"/>
        <v>2.00382714066472E-4</v>
      </c>
      <c r="AN245" s="16">
        <f>IF(ISNA(VLOOKUP(M245,'GICS Impact'!B:J,9,FALSE)),N245,VLOOKUP(M245,'GICS Impact'!B:J,9,FALSE))</f>
        <v>45201020</v>
      </c>
      <c r="AO245" s="16" t="b">
        <f>AN245&lt;&gt;N245</f>
        <v>0</v>
      </c>
      <c r="AP245" s="15" t="s">
        <v>2706</v>
      </c>
      <c r="AQ245" s="18">
        <f>VLOOKUP(M245,'[1]Technology FINAL'!$C:$AP,40,FALSE)</f>
        <v>2.1374778335822627E-4</v>
      </c>
      <c r="AR245" s="20">
        <f>ABS(AQ245-AM245)</f>
        <v>1.3365069291754265E-5</v>
      </c>
    </row>
    <row r="246" spans="1:44" x14ac:dyDescent="0.3">
      <c r="A246" t="s">
        <v>2832</v>
      </c>
      <c r="B246" t="s">
        <v>2833</v>
      </c>
      <c r="C246" t="s">
        <v>2834</v>
      </c>
      <c r="D246">
        <v>20180705</v>
      </c>
      <c r="E246" t="s">
        <v>67</v>
      </c>
      <c r="F246" t="s">
        <v>68</v>
      </c>
      <c r="G246" t="s">
        <v>69</v>
      </c>
      <c r="H246">
        <v>922280102</v>
      </c>
      <c r="I246" t="s">
        <v>70</v>
      </c>
      <c r="J246" t="s">
        <v>71</v>
      </c>
      <c r="K246" t="s">
        <v>72</v>
      </c>
      <c r="L246">
        <v>1904401</v>
      </c>
      <c r="M246">
        <v>348993</v>
      </c>
      <c r="N246">
        <v>45103020</v>
      </c>
      <c r="O246" t="s">
        <v>2725</v>
      </c>
      <c r="Q246" t="s">
        <v>21</v>
      </c>
      <c r="R246" t="s">
        <v>23</v>
      </c>
      <c r="S246" t="s">
        <v>23</v>
      </c>
      <c r="W246" t="s">
        <v>24</v>
      </c>
      <c r="X246">
        <v>76.05</v>
      </c>
      <c r="Y246">
        <v>1</v>
      </c>
      <c r="Z246">
        <v>28753000</v>
      </c>
      <c r="AA246">
        <v>2186665650</v>
      </c>
      <c r="AB246">
        <v>0.71</v>
      </c>
      <c r="AC246">
        <v>1.0674720689394399</v>
      </c>
      <c r="AF246">
        <v>21792047.322733101</v>
      </c>
      <c r="AG246">
        <v>1657285198.8938501</v>
      </c>
      <c r="AH246">
        <v>2.1025684689583401E-4</v>
      </c>
      <c r="AM246" s="17">
        <f t="shared" si="3"/>
        <v>2.1025684689583401E-4</v>
      </c>
      <c r="AN246" s="16">
        <f>IF(ISNA(VLOOKUP(M246,'GICS Impact'!B:J,9,FALSE)),N246,VLOOKUP(M246,'GICS Impact'!B:J,9,FALSE))</f>
        <v>45103020</v>
      </c>
      <c r="AO246" s="16" t="b">
        <f>AN246&lt;&gt;N246</f>
        <v>0</v>
      </c>
      <c r="AP246" s="15" t="s">
        <v>2706</v>
      </c>
      <c r="AQ246" s="18">
        <f>VLOOKUP(M246,'[1]Technology FINAL'!$C:$AP,40,FALSE)</f>
        <v>2.1209899851233789E-4</v>
      </c>
      <c r="AR246" s="20">
        <f>ABS(AQ246-AM246)</f>
        <v>1.8421516165038844E-6</v>
      </c>
    </row>
    <row r="247" spans="1:44" x14ac:dyDescent="0.3">
      <c r="A247" t="s">
        <v>2832</v>
      </c>
      <c r="B247" t="s">
        <v>2833</v>
      </c>
      <c r="C247" t="s">
        <v>2834</v>
      </c>
      <c r="D247">
        <v>20180705</v>
      </c>
      <c r="E247" t="s">
        <v>3549</v>
      </c>
      <c r="F247" t="s">
        <v>3550</v>
      </c>
      <c r="G247" t="s">
        <v>3551</v>
      </c>
      <c r="H247">
        <v>591520200</v>
      </c>
      <c r="I247" t="s">
        <v>3552</v>
      </c>
      <c r="J247">
        <v>2583297</v>
      </c>
      <c r="K247" t="s">
        <v>3553</v>
      </c>
      <c r="L247">
        <v>729101</v>
      </c>
      <c r="M247">
        <v>7442</v>
      </c>
      <c r="N247">
        <v>45203020</v>
      </c>
      <c r="O247" t="s">
        <v>2855</v>
      </c>
      <c r="Q247" t="s">
        <v>31</v>
      </c>
      <c r="R247" t="s">
        <v>23</v>
      </c>
      <c r="S247" t="s">
        <v>23</v>
      </c>
      <c r="W247" t="s">
        <v>24</v>
      </c>
      <c r="X247">
        <v>39.75</v>
      </c>
      <c r="Y247">
        <v>1</v>
      </c>
      <c r="Z247">
        <v>36847000</v>
      </c>
      <c r="AA247">
        <v>1464668250</v>
      </c>
      <c r="AB247">
        <v>1</v>
      </c>
      <c r="AC247">
        <v>1.0674720689394399</v>
      </c>
      <c r="AF247">
        <v>39333143.324211501</v>
      </c>
      <c r="AG247">
        <v>1563492447.1373999</v>
      </c>
      <c r="AH247">
        <v>1.98357526091451E-4</v>
      </c>
      <c r="AM247" s="17">
        <f t="shared" si="3"/>
        <v>1.98357526091451E-4</v>
      </c>
      <c r="AN247" s="16">
        <f>IF(ISNA(VLOOKUP(M247,'GICS Impact'!B:J,9,FALSE)),N247,VLOOKUP(M247,'GICS Impact'!B:J,9,FALSE))</f>
        <v>45203020</v>
      </c>
      <c r="AO247" s="16" t="b">
        <f>AN247&lt;&gt;N247</f>
        <v>0</v>
      </c>
      <c r="AP247" s="15" t="s">
        <v>2706</v>
      </c>
      <c r="AQ247" s="18">
        <f>VLOOKUP(M247,'[1]Technology FINAL'!$C:$AP,40,FALSE)</f>
        <v>2.1114394026499172E-4</v>
      </c>
      <c r="AR247" s="20">
        <f>ABS(AQ247-AM247)</f>
        <v>1.2786414173540715E-5</v>
      </c>
    </row>
    <row r="248" spans="1:44" x14ac:dyDescent="0.3">
      <c r="A248" t="s">
        <v>2832</v>
      </c>
      <c r="B248" t="s">
        <v>2833</v>
      </c>
      <c r="C248" t="s">
        <v>2834</v>
      </c>
      <c r="D248">
        <v>20180705</v>
      </c>
      <c r="E248" t="s">
        <v>3199</v>
      </c>
      <c r="F248" t="s">
        <v>3200</v>
      </c>
      <c r="G248" t="s">
        <v>3201</v>
      </c>
      <c r="H248">
        <v>286082102</v>
      </c>
      <c r="I248" t="s">
        <v>3202</v>
      </c>
      <c r="J248">
        <v>2310202</v>
      </c>
      <c r="K248" t="s">
        <v>3203</v>
      </c>
      <c r="L248">
        <v>2577401</v>
      </c>
      <c r="M248">
        <v>8549</v>
      </c>
      <c r="N248">
        <v>45202030</v>
      </c>
      <c r="O248" t="s">
        <v>2841</v>
      </c>
      <c r="Q248" t="s">
        <v>21</v>
      </c>
      <c r="R248" t="s">
        <v>23</v>
      </c>
      <c r="S248" t="s">
        <v>23</v>
      </c>
      <c r="W248" t="s">
        <v>24</v>
      </c>
      <c r="X248">
        <v>32.85</v>
      </c>
      <c r="Y248">
        <v>1</v>
      </c>
      <c r="Z248">
        <v>44721000</v>
      </c>
      <c r="AA248">
        <v>1469084850</v>
      </c>
      <c r="AB248">
        <v>1</v>
      </c>
      <c r="AC248">
        <v>1.0674720689394399</v>
      </c>
      <c r="AF248">
        <v>47738418.395040601</v>
      </c>
      <c r="AG248">
        <v>1568207044.2770801</v>
      </c>
      <c r="AH248">
        <v>1.9895565870594299E-4</v>
      </c>
      <c r="AM248" s="17">
        <f t="shared" si="3"/>
        <v>1.9895565870594299E-4</v>
      </c>
      <c r="AN248" s="16">
        <f>IF(ISNA(VLOOKUP(M248,'GICS Impact'!B:J,9,FALSE)),N248,VLOOKUP(M248,'GICS Impact'!B:J,9,FALSE))</f>
        <v>45202030</v>
      </c>
      <c r="AO248" s="16" t="b">
        <f>AN248&lt;&gt;N248</f>
        <v>0</v>
      </c>
      <c r="AP248" s="15" t="s">
        <v>2706</v>
      </c>
      <c r="AQ248" s="18">
        <f>VLOOKUP(M248,'[1]Technology FINAL'!$C:$AP,40,FALSE)</f>
        <v>2.0916042545998382E-4</v>
      </c>
      <c r="AR248" s="20">
        <f>ABS(AQ248-AM248)</f>
        <v>1.0204766754040833E-5</v>
      </c>
    </row>
    <row r="249" spans="1:44" x14ac:dyDescent="0.3">
      <c r="A249" t="s">
        <v>2832</v>
      </c>
      <c r="B249" t="s">
        <v>2833</v>
      </c>
      <c r="C249" t="s">
        <v>2834</v>
      </c>
      <c r="D249">
        <v>20180705</v>
      </c>
      <c r="E249" t="s">
        <v>3389</v>
      </c>
      <c r="F249" t="s">
        <v>3390</v>
      </c>
      <c r="G249" t="s">
        <v>3391</v>
      </c>
      <c r="H249" t="s">
        <v>3392</v>
      </c>
      <c r="I249" t="s">
        <v>3393</v>
      </c>
      <c r="J249" t="s">
        <v>3394</v>
      </c>
      <c r="K249" t="s">
        <v>3395</v>
      </c>
      <c r="L249">
        <v>18511201</v>
      </c>
      <c r="M249">
        <v>267566</v>
      </c>
      <c r="N249">
        <v>45301020</v>
      </c>
      <c r="O249" t="s">
        <v>2882</v>
      </c>
      <c r="Q249" t="s">
        <v>31</v>
      </c>
      <c r="R249" t="s">
        <v>23</v>
      </c>
      <c r="S249" t="s">
        <v>23</v>
      </c>
      <c r="W249" t="s">
        <v>24</v>
      </c>
      <c r="X249">
        <v>33.04</v>
      </c>
      <c r="Y249">
        <v>1</v>
      </c>
      <c r="Z249">
        <v>43713000</v>
      </c>
      <c r="AA249">
        <v>1444277520</v>
      </c>
      <c r="AB249">
        <v>1</v>
      </c>
      <c r="AC249">
        <v>1.0674720689394399</v>
      </c>
      <c r="AF249">
        <v>46662406.549549699</v>
      </c>
      <c r="AG249">
        <v>1541725912.39712</v>
      </c>
      <c r="AH249">
        <v>1.9559604426237499E-4</v>
      </c>
      <c r="AM249" s="17">
        <f t="shared" si="3"/>
        <v>1.9559604426237499E-4</v>
      </c>
      <c r="AN249" s="16">
        <f>IF(ISNA(VLOOKUP(M249,'GICS Impact'!B:J,9,FALSE)),N249,VLOOKUP(M249,'GICS Impact'!B:J,9,FALSE))</f>
        <v>45301020</v>
      </c>
      <c r="AO249" s="16" t="b">
        <f>AN249&lt;&gt;N249</f>
        <v>0</v>
      </c>
      <c r="AP249" s="15" t="s">
        <v>2706</v>
      </c>
      <c r="AQ249" s="18">
        <f>VLOOKUP(M249,'[1]Technology FINAL'!$C:$AP,40,FALSE)</f>
        <v>2.0754728375894441E-4</v>
      </c>
      <c r="AR249" s="20">
        <f>ABS(AQ249-AM249)</f>
        <v>1.1951239496569421E-5</v>
      </c>
    </row>
    <row r="250" spans="1:44" x14ac:dyDescent="0.3">
      <c r="A250" t="s">
        <v>2832</v>
      </c>
      <c r="B250" t="s">
        <v>2833</v>
      </c>
      <c r="C250" t="s">
        <v>2834</v>
      </c>
      <c r="D250">
        <v>20180705</v>
      </c>
      <c r="E250" t="s">
        <v>3076</v>
      </c>
      <c r="F250" t="s">
        <v>3077</v>
      </c>
      <c r="G250" t="s">
        <v>3078</v>
      </c>
      <c r="H250" t="s">
        <v>3079</v>
      </c>
      <c r="I250" t="s">
        <v>3080</v>
      </c>
      <c r="J250">
        <v>2262659</v>
      </c>
      <c r="K250" t="s">
        <v>3081</v>
      </c>
      <c r="L250">
        <v>11215801</v>
      </c>
      <c r="M250">
        <v>26373</v>
      </c>
      <c r="N250">
        <v>45203020</v>
      </c>
      <c r="O250" t="s">
        <v>2855</v>
      </c>
      <c r="Q250" t="s">
        <v>31</v>
      </c>
      <c r="R250" t="s">
        <v>127</v>
      </c>
      <c r="S250" t="s">
        <v>23</v>
      </c>
      <c r="W250" t="s">
        <v>24</v>
      </c>
      <c r="X250">
        <v>11.88</v>
      </c>
      <c r="Y250">
        <v>1</v>
      </c>
      <c r="Z250">
        <v>120951000</v>
      </c>
      <c r="AA250">
        <v>1436897880</v>
      </c>
      <c r="AB250">
        <v>1</v>
      </c>
      <c r="AC250">
        <v>1.0674720689394399</v>
      </c>
      <c r="AF250">
        <v>129111814.21029399</v>
      </c>
      <c r="AG250">
        <v>1533848352.81829</v>
      </c>
      <c r="AH250">
        <v>1.9459663218810799E-4</v>
      </c>
      <c r="AM250" s="17">
        <f t="shared" si="3"/>
        <v>1.9459663218810799E-4</v>
      </c>
      <c r="AN250" s="16">
        <f>IF(ISNA(VLOOKUP(M250,'GICS Impact'!B:J,9,FALSE)),N250,VLOOKUP(M250,'GICS Impact'!B:J,9,FALSE))</f>
        <v>45203020</v>
      </c>
      <c r="AO250" s="16" t="b">
        <f>AN250&lt;&gt;J250</f>
        <v>1</v>
      </c>
      <c r="AP250" s="15" t="s">
        <v>2706</v>
      </c>
      <c r="AQ250" s="18">
        <f>VLOOKUP(M250,'[1]Technology FINAL'!$C:$AP,40,FALSE)</f>
        <v>2.0346969641849708E-4</v>
      </c>
      <c r="AR250" s="20">
        <f>ABS(AQ250-AM250)</f>
        <v>8.8730642303890819E-6</v>
      </c>
    </row>
    <row r="251" spans="1:44" x14ac:dyDescent="0.3">
      <c r="A251" t="s">
        <v>2832</v>
      </c>
      <c r="B251" t="s">
        <v>2833</v>
      </c>
      <c r="C251" t="s">
        <v>2834</v>
      </c>
      <c r="D251">
        <v>20180705</v>
      </c>
      <c r="E251" t="s">
        <v>3732</v>
      </c>
      <c r="F251" t="s">
        <v>3733</v>
      </c>
      <c r="G251" t="s">
        <v>3734</v>
      </c>
      <c r="H251">
        <v>750917106</v>
      </c>
      <c r="I251" t="s">
        <v>3735</v>
      </c>
      <c r="J251">
        <v>2721967</v>
      </c>
      <c r="K251" t="s">
        <v>3736</v>
      </c>
      <c r="L251">
        <v>6476601</v>
      </c>
      <c r="M251">
        <v>22596</v>
      </c>
      <c r="N251">
        <v>45301020</v>
      </c>
      <c r="O251" t="s">
        <v>2882</v>
      </c>
      <c r="Q251" t="s">
        <v>21</v>
      </c>
      <c r="R251" t="s">
        <v>23</v>
      </c>
      <c r="S251" t="s">
        <v>23</v>
      </c>
      <c r="W251" t="s">
        <v>24</v>
      </c>
      <c r="X251">
        <v>12.56</v>
      </c>
      <c r="Y251">
        <v>1</v>
      </c>
      <c r="Z251">
        <v>107485000</v>
      </c>
      <c r="AA251">
        <v>1350011600</v>
      </c>
      <c r="AB251">
        <v>1</v>
      </c>
      <c r="AC251">
        <v>1.0674720689394399</v>
      </c>
      <c r="AF251">
        <v>114737235.329955</v>
      </c>
      <c r="AG251">
        <v>1441099675.74424</v>
      </c>
      <c r="AH251">
        <v>1.8282977129514599E-4</v>
      </c>
      <c r="AM251" s="17">
        <f t="shared" si="3"/>
        <v>1.8282977129514599E-4</v>
      </c>
      <c r="AN251" s="16">
        <f>IF(ISNA(VLOOKUP(M251,'GICS Impact'!B:J,9,FALSE)),N251,VLOOKUP(M251,'GICS Impact'!B:J,9,FALSE))</f>
        <v>45301020</v>
      </c>
      <c r="AO251" s="16" t="b">
        <f>AN251&lt;&gt;N251</f>
        <v>0</v>
      </c>
      <c r="AP251" s="15" t="s">
        <v>2706</v>
      </c>
      <c r="AQ251" s="18">
        <f>VLOOKUP(M251,'[1]Technology FINAL'!$C:$AP,40,FALSE)</f>
        <v>2.020804384534069E-4</v>
      </c>
      <c r="AR251" s="20">
        <f>ABS(AQ251-AM251)</f>
        <v>1.9250667158260908E-5</v>
      </c>
    </row>
    <row r="252" spans="1:44" x14ac:dyDescent="0.3">
      <c r="A252" t="s">
        <v>2832</v>
      </c>
      <c r="B252" t="s">
        <v>2833</v>
      </c>
      <c r="C252" t="s">
        <v>2834</v>
      </c>
      <c r="D252">
        <v>20180705</v>
      </c>
      <c r="E252" t="s">
        <v>3835</v>
      </c>
      <c r="F252" t="s">
        <v>3836</v>
      </c>
      <c r="G252" t="s">
        <v>3837</v>
      </c>
      <c r="H252" t="s">
        <v>3838</v>
      </c>
      <c r="I252" t="s">
        <v>3839</v>
      </c>
      <c r="J252">
        <v>2839268</v>
      </c>
      <c r="K252" t="s">
        <v>3840</v>
      </c>
      <c r="L252">
        <v>14281401</v>
      </c>
      <c r="M252">
        <v>36631</v>
      </c>
      <c r="N252">
        <v>45301020</v>
      </c>
      <c r="O252" t="s">
        <v>2882</v>
      </c>
      <c r="Q252" t="s">
        <v>21</v>
      </c>
      <c r="R252" t="s">
        <v>23</v>
      </c>
      <c r="S252" t="s">
        <v>23</v>
      </c>
      <c r="W252" t="s">
        <v>24</v>
      </c>
      <c r="X252">
        <v>48.8</v>
      </c>
      <c r="Y252">
        <v>1</v>
      </c>
      <c r="Z252">
        <v>34614000</v>
      </c>
      <c r="AA252">
        <v>1689163200</v>
      </c>
      <c r="AB252">
        <v>1</v>
      </c>
      <c r="AC252">
        <v>1.0674720689394399</v>
      </c>
      <c r="AF252">
        <v>36949478.194269702</v>
      </c>
      <c r="AG252">
        <v>1803134535.8803599</v>
      </c>
      <c r="AH252">
        <v>2.28760494751435E-4</v>
      </c>
      <c r="AM252" s="17">
        <f t="shared" si="3"/>
        <v>2.28760494751435E-4</v>
      </c>
      <c r="AN252" s="16">
        <f>IF(ISNA(VLOOKUP(M252,'GICS Impact'!B:J,9,FALSE)),N252,VLOOKUP(M252,'GICS Impact'!B:J,9,FALSE))</f>
        <v>45301020</v>
      </c>
      <c r="AO252" s="16" t="b">
        <f>AN252&lt;&gt;N252</f>
        <v>0</v>
      </c>
      <c r="AP252" s="15" t="s">
        <v>2706</v>
      </c>
      <c r="AQ252" s="18">
        <f>VLOOKUP(M252,'[1]Technology FINAL'!$C:$AP,40,FALSE)</f>
        <v>2.0099284879755534E-4</v>
      </c>
      <c r="AR252" s="20">
        <f>ABS(AQ252-AM252)</f>
        <v>2.7767645953879653E-5</v>
      </c>
    </row>
    <row r="253" spans="1:44" x14ac:dyDescent="0.3">
      <c r="A253" t="s">
        <v>2832</v>
      </c>
      <c r="B253" t="s">
        <v>2833</v>
      </c>
      <c r="C253" t="s">
        <v>2834</v>
      </c>
      <c r="D253">
        <v>20180705</v>
      </c>
      <c r="E253" t="s">
        <v>3518</v>
      </c>
      <c r="F253" t="s">
        <v>3519</v>
      </c>
      <c r="G253" t="s">
        <v>3520</v>
      </c>
      <c r="H253">
        <v>564563104</v>
      </c>
      <c r="I253" t="s">
        <v>3521</v>
      </c>
      <c r="J253">
        <v>2825308</v>
      </c>
      <c r="K253" t="s">
        <v>3522</v>
      </c>
      <c r="L253">
        <v>14617101</v>
      </c>
      <c r="M253">
        <v>36633</v>
      </c>
      <c r="N253">
        <v>45102010</v>
      </c>
      <c r="O253" t="s">
        <v>2816</v>
      </c>
      <c r="Q253" t="s">
        <v>21</v>
      </c>
      <c r="R253" t="s">
        <v>23</v>
      </c>
      <c r="S253" t="s">
        <v>23</v>
      </c>
      <c r="W253" t="s">
        <v>24</v>
      </c>
      <c r="X253">
        <v>55.15</v>
      </c>
      <c r="Y253">
        <v>1</v>
      </c>
      <c r="Z253">
        <v>26352000</v>
      </c>
      <c r="AA253">
        <v>1453312800</v>
      </c>
      <c r="AB253">
        <v>1</v>
      </c>
      <c r="AC253">
        <v>1.0674720689394399</v>
      </c>
      <c r="AF253">
        <v>28130023.9606921</v>
      </c>
      <c r="AG253">
        <v>1551370821.4321699</v>
      </c>
      <c r="AH253">
        <v>1.96819676841523E-4</v>
      </c>
      <c r="AM253" s="17">
        <f t="shared" si="3"/>
        <v>1.96819676841523E-4</v>
      </c>
      <c r="AN253" s="16">
        <f>IF(ISNA(VLOOKUP(M253,'GICS Impact'!B:J,9,FALSE)),N253,VLOOKUP(M253,'GICS Impact'!B:J,9,FALSE))</f>
        <v>45102010</v>
      </c>
      <c r="AO253" s="16" t="b">
        <f>AN253&lt;&gt;N253</f>
        <v>0</v>
      </c>
      <c r="AP253" s="15" t="s">
        <v>2706</v>
      </c>
      <c r="AQ253" s="18">
        <f>VLOOKUP(M253,'[1]Technology FINAL'!$C:$AP,40,FALSE)</f>
        <v>1.969171401731225E-4</v>
      </c>
      <c r="AR253" s="20">
        <f>ABS(AQ253-AM253)</f>
        <v>9.7463331599496449E-8</v>
      </c>
    </row>
    <row r="254" spans="1:44" x14ac:dyDescent="0.3">
      <c r="A254" t="s">
        <v>2832</v>
      </c>
      <c r="B254" t="s">
        <v>2833</v>
      </c>
      <c r="C254" t="s">
        <v>2834</v>
      </c>
      <c r="D254">
        <v>20180705</v>
      </c>
      <c r="E254" t="s">
        <v>3167</v>
      </c>
      <c r="F254" t="s">
        <v>3168</v>
      </c>
      <c r="G254" t="s">
        <v>3169</v>
      </c>
      <c r="H254">
        <v>254543101</v>
      </c>
      <c r="I254" t="s">
        <v>3170</v>
      </c>
      <c r="J254">
        <v>2270500</v>
      </c>
      <c r="K254" t="s">
        <v>3171</v>
      </c>
      <c r="L254">
        <v>396901</v>
      </c>
      <c r="M254">
        <v>18764</v>
      </c>
      <c r="N254">
        <v>45301020</v>
      </c>
      <c r="O254" t="s">
        <v>2882</v>
      </c>
      <c r="Q254" t="s">
        <v>21</v>
      </c>
      <c r="R254" t="s">
        <v>23</v>
      </c>
      <c r="S254" t="s">
        <v>23</v>
      </c>
      <c r="W254" t="s">
        <v>24</v>
      </c>
      <c r="X254">
        <v>34.28</v>
      </c>
      <c r="Y254">
        <v>1</v>
      </c>
      <c r="Z254">
        <v>49590000</v>
      </c>
      <c r="AA254">
        <v>1699945200</v>
      </c>
      <c r="AB254">
        <v>0.78</v>
      </c>
      <c r="AC254">
        <v>1.0674720689394399</v>
      </c>
      <c r="AF254">
        <v>41290033.120991297</v>
      </c>
      <c r="AG254">
        <v>1415422335.3875799</v>
      </c>
      <c r="AH254">
        <v>1.79572132462876E-4</v>
      </c>
      <c r="AM254" s="17">
        <f t="shared" si="3"/>
        <v>1.79572132462876E-4</v>
      </c>
      <c r="AN254" s="16">
        <f>IF(ISNA(VLOOKUP(M254,'GICS Impact'!B:J,9,FALSE)),N254,VLOOKUP(M254,'GICS Impact'!B:J,9,FALSE))</f>
        <v>45301020</v>
      </c>
      <c r="AO254" s="16" t="b">
        <f>AN254&lt;&gt;N254</f>
        <v>0</v>
      </c>
      <c r="AP254" s="15" t="s">
        <v>2706</v>
      </c>
      <c r="AQ254" s="18">
        <f>VLOOKUP(M254,'[1]Technology FINAL'!$C:$AP,40,FALSE)</f>
        <v>1.9283437347048614E-4</v>
      </c>
      <c r="AR254" s="20">
        <f>ABS(AQ254-AM254)</f>
        <v>1.3262241007610132E-5</v>
      </c>
    </row>
    <row r="255" spans="1:44" x14ac:dyDescent="0.3">
      <c r="A255" t="s">
        <v>2832</v>
      </c>
      <c r="B255" t="s">
        <v>2833</v>
      </c>
      <c r="C255" t="s">
        <v>2834</v>
      </c>
      <c r="D255">
        <v>20180705</v>
      </c>
      <c r="E255" t="s">
        <v>3944</v>
      </c>
      <c r="F255" t="s">
        <v>3945</v>
      </c>
      <c r="G255" t="s">
        <v>3946</v>
      </c>
      <c r="H255" t="s">
        <v>3947</v>
      </c>
      <c r="I255" t="s">
        <v>3948</v>
      </c>
      <c r="J255" t="s">
        <v>3949</v>
      </c>
      <c r="K255" t="s">
        <v>3950</v>
      </c>
      <c r="L255">
        <v>17787101</v>
      </c>
      <c r="M255">
        <v>46634</v>
      </c>
      <c r="N255">
        <v>45102010</v>
      </c>
      <c r="O255" t="s">
        <v>2816</v>
      </c>
      <c r="Q255" t="s">
        <v>21</v>
      </c>
      <c r="R255" t="s">
        <v>23</v>
      </c>
      <c r="S255" t="s">
        <v>23</v>
      </c>
      <c r="W255" t="s">
        <v>24</v>
      </c>
      <c r="X255">
        <v>49.8</v>
      </c>
      <c r="Y255">
        <v>1</v>
      </c>
      <c r="Z255">
        <v>29682000</v>
      </c>
      <c r="AA255">
        <v>1478163600</v>
      </c>
      <c r="AB255">
        <v>0.93</v>
      </c>
      <c r="AC255">
        <v>1.0674720689394399</v>
      </c>
      <c r="AF255">
        <v>29466776.533742201</v>
      </c>
      <c r="AG255">
        <v>1467445471.3803599</v>
      </c>
      <c r="AH255">
        <v>1.86172215868421E-4</v>
      </c>
      <c r="AM255" s="17">
        <f t="shared" si="3"/>
        <v>1.86172215868421E-4</v>
      </c>
      <c r="AN255" s="16">
        <f>IF(ISNA(VLOOKUP(M255,'GICS Impact'!B:J,9,FALSE)),N255,VLOOKUP(M255,'GICS Impact'!B:J,9,FALSE))</f>
        <v>45102010</v>
      </c>
      <c r="AO255" s="16" t="b">
        <f>AN255&lt;&gt;N255</f>
        <v>0</v>
      </c>
      <c r="AP255" s="15" t="s">
        <v>2706</v>
      </c>
      <c r="AQ255" s="18">
        <f>VLOOKUP(M255,'[1]Technology FINAL'!$C:$AP,40,FALSE)</f>
        <v>1.9264109779767508E-4</v>
      </c>
      <c r="AR255" s="20">
        <f>ABS(AQ255-AM255)</f>
        <v>6.4688819292540794E-6</v>
      </c>
    </row>
    <row r="256" spans="1:44" x14ac:dyDescent="0.3">
      <c r="A256" t="s">
        <v>2832</v>
      </c>
      <c r="B256" t="s">
        <v>2833</v>
      </c>
      <c r="C256" t="s">
        <v>2834</v>
      </c>
      <c r="D256">
        <v>20180705</v>
      </c>
      <c r="E256" t="s">
        <v>3382</v>
      </c>
      <c r="F256" t="s">
        <v>3383</v>
      </c>
      <c r="G256" t="s">
        <v>3384</v>
      </c>
      <c r="H256" t="s">
        <v>3385</v>
      </c>
      <c r="I256" t="s">
        <v>3386</v>
      </c>
      <c r="J256" t="s">
        <v>3387</v>
      </c>
      <c r="K256" t="s">
        <v>3388</v>
      </c>
      <c r="L256">
        <v>17725701</v>
      </c>
      <c r="M256">
        <v>46594</v>
      </c>
      <c r="N256">
        <v>45201020</v>
      </c>
      <c r="O256" t="s">
        <v>2882</v>
      </c>
      <c r="Q256" t="s">
        <v>21</v>
      </c>
      <c r="R256" t="s">
        <v>23</v>
      </c>
      <c r="S256" t="s">
        <v>23</v>
      </c>
      <c r="W256" t="s">
        <v>24</v>
      </c>
      <c r="X256">
        <v>9.77</v>
      </c>
      <c r="Y256">
        <v>1</v>
      </c>
      <c r="Z256">
        <v>151281000</v>
      </c>
      <c r="AA256">
        <v>1478015370</v>
      </c>
      <c r="AB256">
        <v>1</v>
      </c>
      <c r="AC256">
        <v>1.0674720689394399</v>
      </c>
      <c r="AF256">
        <v>161488242.06122699</v>
      </c>
      <c r="AG256">
        <v>1577740124.93819</v>
      </c>
      <c r="AH256">
        <v>2.00165103816745E-4</v>
      </c>
      <c r="AM256" s="17">
        <f t="shared" si="3"/>
        <v>2.00165103816745E-4</v>
      </c>
      <c r="AN256" s="16">
        <f>IF(ISNA(VLOOKUP(M256,'GICS Impact'!B:J,9,FALSE)),N256,VLOOKUP(M256,'GICS Impact'!B:J,9,FALSE))</f>
        <v>45201020</v>
      </c>
      <c r="AO256" s="16" t="b">
        <f>AN256&lt;&gt;N256</f>
        <v>0</v>
      </c>
      <c r="AP256" s="15" t="s">
        <v>2706</v>
      </c>
      <c r="AQ256" s="18">
        <f>VLOOKUP(M256,'[1]Technology FINAL'!$C:$AP,40,FALSE)</f>
        <v>1.913336330155492E-4</v>
      </c>
      <c r="AR256" s="20">
        <f>ABS(AQ256-AM256)</f>
        <v>8.8314708011957962E-6</v>
      </c>
    </row>
    <row r="257" spans="1:44" x14ac:dyDescent="0.3">
      <c r="A257" t="s">
        <v>2832</v>
      </c>
      <c r="B257" t="s">
        <v>2833</v>
      </c>
      <c r="C257" t="s">
        <v>2834</v>
      </c>
      <c r="D257">
        <v>20180705</v>
      </c>
      <c r="E257" t="s">
        <v>3047</v>
      </c>
      <c r="F257" t="s">
        <v>3048</v>
      </c>
      <c r="G257" t="s">
        <v>3049</v>
      </c>
      <c r="H257">
        <v>126349109</v>
      </c>
      <c r="I257" t="s">
        <v>3050</v>
      </c>
      <c r="J257">
        <v>2210885</v>
      </c>
      <c r="K257" t="s">
        <v>3051</v>
      </c>
      <c r="L257">
        <v>6226601</v>
      </c>
      <c r="M257">
        <v>19977</v>
      </c>
      <c r="N257">
        <v>45102020</v>
      </c>
      <c r="O257" t="s">
        <v>2897</v>
      </c>
      <c r="Q257" t="s">
        <v>21</v>
      </c>
      <c r="R257" t="s">
        <v>23</v>
      </c>
      <c r="S257" t="s">
        <v>23</v>
      </c>
      <c r="W257" t="s">
        <v>24</v>
      </c>
      <c r="X257">
        <v>41.74</v>
      </c>
      <c r="Y257">
        <v>1</v>
      </c>
      <c r="Z257">
        <v>33653000</v>
      </c>
      <c r="AA257">
        <v>1404676220</v>
      </c>
      <c r="AB257">
        <v>1</v>
      </c>
      <c r="AC257">
        <v>1.0674720689394399</v>
      </c>
      <c r="AF257">
        <v>35923637.536018901</v>
      </c>
      <c r="AG257">
        <v>1499452630.7534299</v>
      </c>
      <c r="AH257">
        <v>1.9023290766266701E-4</v>
      </c>
      <c r="AM257" s="17">
        <f t="shared" si="3"/>
        <v>1.9023290766266701E-4</v>
      </c>
      <c r="AN257" s="16">
        <f>IF(ISNA(VLOOKUP(M257,'GICS Impact'!B:J,9,FALSE)),N257,VLOOKUP(M257,'GICS Impact'!B:J,9,FALSE))</f>
        <v>45102020</v>
      </c>
      <c r="AO257" s="16" t="b">
        <f>AN257&lt;&gt;J257</f>
        <v>1</v>
      </c>
      <c r="AP257" s="15" t="s">
        <v>2706</v>
      </c>
      <c r="AQ257" s="18">
        <f>VLOOKUP(M257,'[1]Technology FINAL'!$C:$AP,40,FALSE)</f>
        <v>1.9040792400975022E-4</v>
      </c>
      <c r="AR257" s="20">
        <f>ABS(AQ257-AM257)</f>
        <v>1.7501634708321011E-7</v>
      </c>
    </row>
    <row r="258" spans="1:44" x14ac:dyDescent="0.3">
      <c r="A258" t="s">
        <v>2832</v>
      </c>
      <c r="B258" t="s">
        <v>2833</v>
      </c>
      <c r="C258" t="s">
        <v>2834</v>
      </c>
      <c r="D258">
        <v>20180705</v>
      </c>
      <c r="E258" t="s">
        <v>3451</v>
      </c>
      <c r="F258" t="s">
        <v>3452</v>
      </c>
      <c r="G258" t="s">
        <v>3453</v>
      </c>
      <c r="H258" t="s">
        <v>3454</v>
      </c>
      <c r="I258" t="s">
        <v>3455</v>
      </c>
      <c r="J258" t="s">
        <v>3456</v>
      </c>
      <c r="K258" t="s">
        <v>3457</v>
      </c>
      <c r="L258">
        <v>1951801</v>
      </c>
      <c r="M258">
        <v>323592</v>
      </c>
      <c r="N258">
        <v>45203015</v>
      </c>
      <c r="O258" t="s">
        <v>2855</v>
      </c>
      <c r="Q258" t="s">
        <v>31</v>
      </c>
      <c r="R258" t="s">
        <v>23</v>
      </c>
      <c r="S258" t="s">
        <v>23</v>
      </c>
      <c r="W258" t="s">
        <v>24</v>
      </c>
      <c r="X258">
        <v>15.34</v>
      </c>
      <c r="Y258">
        <v>1</v>
      </c>
      <c r="Z258">
        <v>89956000</v>
      </c>
      <c r="AA258">
        <v>1379925040</v>
      </c>
      <c r="AB258">
        <v>1</v>
      </c>
      <c r="AC258">
        <v>1.0674720689394399</v>
      </c>
      <c r="AF258">
        <v>96025517.433516204</v>
      </c>
      <c r="AG258">
        <v>1473031437.43013</v>
      </c>
      <c r="AH258">
        <v>1.8688089751795099E-4</v>
      </c>
      <c r="AM258" s="17">
        <f t="shared" si="3"/>
        <v>1.8688089751795099E-4</v>
      </c>
      <c r="AN258" s="16">
        <f>IF(ISNA(VLOOKUP(M258,'GICS Impact'!B:J,9,FALSE)),N258,VLOOKUP(M258,'GICS Impact'!B:J,9,FALSE))</f>
        <v>45203015</v>
      </c>
      <c r="AO258" s="16" t="b">
        <f>AN258&lt;&gt;N258</f>
        <v>0</v>
      </c>
      <c r="AP258" s="15" t="s">
        <v>2706</v>
      </c>
      <c r="AQ258" s="18">
        <f>VLOOKUP(M258,'[1]Technology FINAL'!$C:$AP,40,FALSE)</f>
        <v>1.8962073108483266E-4</v>
      </c>
      <c r="AR258" s="20">
        <f>ABS(AQ258-AM258)</f>
        <v>2.7398335668816728E-6</v>
      </c>
    </row>
    <row r="259" spans="1:44" x14ac:dyDescent="0.3">
      <c r="A259" t="s">
        <v>2832</v>
      </c>
      <c r="B259" t="s">
        <v>2833</v>
      </c>
      <c r="C259" t="s">
        <v>2834</v>
      </c>
      <c r="D259">
        <v>20180705</v>
      </c>
      <c r="E259" t="s">
        <v>176</v>
      </c>
      <c r="F259" t="s">
        <v>2822</v>
      </c>
      <c r="G259" t="s">
        <v>2823</v>
      </c>
      <c r="H259" t="s">
        <v>2824</v>
      </c>
      <c r="I259" t="s">
        <v>2825</v>
      </c>
      <c r="J259" t="s">
        <v>2826</v>
      </c>
      <c r="K259" t="s">
        <v>177</v>
      </c>
      <c r="L259">
        <v>3100401</v>
      </c>
      <c r="M259">
        <v>749141</v>
      </c>
      <c r="N259">
        <v>45101010</v>
      </c>
      <c r="O259" t="s">
        <v>2738</v>
      </c>
      <c r="Q259" t="s">
        <v>31</v>
      </c>
      <c r="R259" t="s">
        <v>23</v>
      </c>
      <c r="S259" t="s">
        <v>23</v>
      </c>
      <c r="W259" t="s">
        <v>24</v>
      </c>
      <c r="X259">
        <v>13.86</v>
      </c>
      <c r="Y259">
        <v>1</v>
      </c>
      <c r="Z259">
        <v>148164000</v>
      </c>
      <c r="AA259">
        <v>2053553040</v>
      </c>
      <c r="AB259">
        <v>0.57999999999999996</v>
      </c>
      <c r="AC259">
        <v>1.0674720689394399</v>
      </c>
      <c r="AF259">
        <v>91733340.340958998</v>
      </c>
      <c r="AG259">
        <v>1271424097.12569</v>
      </c>
      <c r="AH259">
        <v>1.6130333023396101E-4</v>
      </c>
      <c r="AM259" s="17">
        <f t="shared" ref="AM259:AM299" si="4">AH259</f>
        <v>1.6130333023396101E-4</v>
      </c>
      <c r="AN259" s="16">
        <f>IF(ISNA(VLOOKUP(M259,'GICS Impact'!B:J,9,FALSE)),N259,VLOOKUP(M259,'GICS Impact'!B:J,9,FALSE))</f>
        <v>45103010</v>
      </c>
      <c r="AO259" s="16" t="b">
        <f>AN259&lt;&gt;N259</f>
        <v>1</v>
      </c>
      <c r="AP259" s="15" t="s">
        <v>2706</v>
      </c>
      <c r="AQ259" s="18">
        <f>VLOOKUP(M259,'[1]Technology FINAL'!$C:$AP,40,FALSE)</f>
        <v>1.8794527298755128E-4</v>
      </c>
      <c r="AR259" s="20">
        <f>ABS(AQ259-AM259)</f>
        <v>2.6641942753590273E-5</v>
      </c>
    </row>
    <row r="260" spans="1:44" x14ac:dyDescent="0.3">
      <c r="A260" t="s">
        <v>2832</v>
      </c>
      <c r="B260" t="s">
        <v>2833</v>
      </c>
      <c r="C260" t="s">
        <v>2834</v>
      </c>
      <c r="D260">
        <v>20180705</v>
      </c>
      <c r="E260" t="s">
        <v>2971</v>
      </c>
      <c r="F260" t="s">
        <v>2972</v>
      </c>
      <c r="G260" t="s">
        <v>2973</v>
      </c>
      <c r="H260" t="s">
        <v>2974</v>
      </c>
      <c r="I260" t="s">
        <v>2975</v>
      </c>
      <c r="J260">
        <v>2090816</v>
      </c>
      <c r="K260" t="s">
        <v>2976</v>
      </c>
      <c r="L260">
        <v>2308401</v>
      </c>
      <c r="M260">
        <v>12454</v>
      </c>
      <c r="N260">
        <v>45203020</v>
      </c>
      <c r="O260" t="s">
        <v>2855</v>
      </c>
      <c r="Q260" t="s">
        <v>31</v>
      </c>
      <c r="R260" t="s">
        <v>23</v>
      </c>
      <c r="S260" t="s">
        <v>23</v>
      </c>
      <c r="W260" t="s">
        <v>24</v>
      </c>
      <c r="X260">
        <v>29.05</v>
      </c>
      <c r="Y260">
        <v>1</v>
      </c>
      <c r="Z260">
        <v>47482000</v>
      </c>
      <c r="AA260">
        <v>1379352100</v>
      </c>
      <c r="AB260">
        <v>1</v>
      </c>
      <c r="AC260">
        <v>1.0674720689394399</v>
      </c>
      <c r="AF260">
        <v>50685708.777382404</v>
      </c>
      <c r="AG260">
        <v>1472419839.98296</v>
      </c>
      <c r="AH260">
        <v>1.8680330522973201E-4</v>
      </c>
      <c r="AM260" s="17">
        <f t="shared" si="4"/>
        <v>1.8680330522973201E-4</v>
      </c>
      <c r="AN260" s="16">
        <f>IF(ISNA(VLOOKUP(M260,'GICS Impact'!B:J,9,FALSE)),N260,VLOOKUP(M260,'GICS Impact'!B:J,9,FALSE))</f>
        <v>45203020</v>
      </c>
      <c r="AO260" s="16" t="b">
        <f>AN260&lt;&gt;J260</f>
        <v>1</v>
      </c>
      <c r="AP260" s="15" t="s">
        <v>2706</v>
      </c>
      <c r="AQ260" s="18">
        <f>VLOOKUP(M260,'[1]Technology FINAL'!$C:$AP,40,FALSE)</f>
        <v>1.8786859987193362E-4</v>
      </c>
      <c r="AR260" s="20">
        <f>ABS(AQ260-AM260)</f>
        <v>1.0652946422016053E-6</v>
      </c>
    </row>
    <row r="261" spans="1:44" x14ac:dyDescent="0.3">
      <c r="A261" t="s">
        <v>2832</v>
      </c>
      <c r="B261" t="s">
        <v>2833</v>
      </c>
      <c r="C261" t="s">
        <v>2834</v>
      </c>
      <c r="D261">
        <v>20180705</v>
      </c>
      <c r="E261" t="s">
        <v>3254</v>
      </c>
      <c r="F261" t="s">
        <v>3255</v>
      </c>
      <c r="G261" t="s">
        <v>3256</v>
      </c>
      <c r="H261" t="s">
        <v>3257</v>
      </c>
      <c r="I261" t="s">
        <v>3258</v>
      </c>
      <c r="J261" t="s">
        <v>3259</v>
      </c>
      <c r="K261" t="s">
        <v>3260</v>
      </c>
      <c r="L261">
        <v>17958301</v>
      </c>
      <c r="M261">
        <v>226182</v>
      </c>
      <c r="N261">
        <v>45203020</v>
      </c>
      <c r="O261" t="s">
        <v>2855</v>
      </c>
      <c r="Q261" t="s">
        <v>31</v>
      </c>
      <c r="R261" t="s">
        <v>23</v>
      </c>
      <c r="S261" t="s">
        <v>23</v>
      </c>
      <c r="W261" t="s">
        <v>24</v>
      </c>
      <c r="X261">
        <v>36.22</v>
      </c>
      <c r="Y261">
        <v>1</v>
      </c>
      <c r="Z261">
        <v>36902000</v>
      </c>
      <c r="AA261">
        <v>1336590440</v>
      </c>
      <c r="AB261">
        <v>1</v>
      </c>
      <c r="AC261">
        <v>1.0674720689394399</v>
      </c>
      <c r="AF261">
        <v>39391854.288003199</v>
      </c>
      <c r="AG261">
        <v>1426772962.31147</v>
      </c>
      <c r="AH261">
        <v>1.81012166458776E-4</v>
      </c>
      <c r="AM261" s="17">
        <f t="shared" si="4"/>
        <v>1.81012166458776E-4</v>
      </c>
      <c r="AN261" s="16">
        <f>IF(ISNA(VLOOKUP(M261,'GICS Impact'!B:J,9,FALSE)),N261,VLOOKUP(M261,'GICS Impact'!B:J,9,FALSE))</f>
        <v>45203020</v>
      </c>
      <c r="AO261" s="16" t="b">
        <f>AN261&lt;&gt;N261</f>
        <v>0</v>
      </c>
      <c r="AP261" s="15" t="s">
        <v>2706</v>
      </c>
      <c r="AQ261" s="18">
        <f>VLOOKUP(M261,'[1]Technology FINAL'!$C:$AP,40,FALSE)</f>
        <v>1.8603366599024654E-4</v>
      </c>
      <c r="AR261" s="20">
        <f>ABS(AQ261-AM261)</f>
        <v>5.0214995314705414E-6</v>
      </c>
    </row>
    <row r="262" spans="1:44" x14ac:dyDescent="0.3">
      <c r="A262" t="s">
        <v>2832</v>
      </c>
      <c r="B262" t="s">
        <v>2833</v>
      </c>
      <c r="C262" t="s">
        <v>2834</v>
      </c>
      <c r="D262">
        <v>20180705</v>
      </c>
      <c r="E262" t="s">
        <v>3186</v>
      </c>
      <c r="F262" t="s">
        <v>3187</v>
      </c>
      <c r="G262" t="s">
        <v>3188</v>
      </c>
      <c r="H262" t="s">
        <v>3189</v>
      </c>
      <c r="I262" t="s">
        <v>3190</v>
      </c>
      <c r="J262" t="s">
        <v>3191</v>
      </c>
      <c r="K262" t="s">
        <v>3192</v>
      </c>
      <c r="L262">
        <v>18537501</v>
      </c>
      <c r="M262">
        <v>322295</v>
      </c>
      <c r="N262">
        <v>45102020</v>
      </c>
      <c r="O262" t="s">
        <v>2897</v>
      </c>
      <c r="Q262" t="s">
        <v>31</v>
      </c>
      <c r="R262" t="s">
        <v>23</v>
      </c>
      <c r="S262" t="s">
        <v>23</v>
      </c>
      <c r="W262" t="s">
        <v>24</v>
      </c>
      <c r="X262">
        <v>22</v>
      </c>
      <c r="Y262">
        <v>1</v>
      </c>
      <c r="Z262">
        <v>72621000</v>
      </c>
      <c r="AA262">
        <v>1597662000</v>
      </c>
      <c r="AB262">
        <v>0.83</v>
      </c>
      <c r="AC262">
        <v>1.0674720689394399</v>
      </c>
      <c r="AF262">
        <v>64342337.968314297</v>
      </c>
      <c r="AG262">
        <v>1415531435.3029101</v>
      </c>
      <c r="AH262">
        <v>1.79585973776495E-4</v>
      </c>
      <c r="AM262" s="17">
        <f t="shared" si="4"/>
        <v>1.79585973776495E-4</v>
      </c>
      <c r="AN262" s="16">
        <f>IF(ISNA(VLOOKUP(M262,'GICS Impact'!B:J,9,FALSE)),N262,VLOOKUP(M262,'GICS Impact'!B:J,9,FALSE))</f>
        <v>45102020</v>
      </c>
      <c r="AO262" s="16" t="b">
        <f>AN262&lt;&gt;N262</f>
        <v>0</v>
      </c>
      <c r="AP262" s="15" t="s">
        <v>2706</v>
      </c>
      <c r="AQ262" s="18">
        <f>VLOOKUP(M262,'[1]Technology FINAL'!$C:$AP,40,FALSE)</f>
        <v>1.8174387692556471E-4</v>
      </c>
      <c r="AR262" s="20">
        <f>ABS(AQ262-AM262)</f>
        <v>2.157903149069718E-6</v>
      </c>
    </row>
    <row r="263" spans="1:44" x14ac:dyDescent="0.3">
      <c r="A263" t="s">
        <v>2832</v>
      </c>
      <c r="B263" t="s">
        <v>2833</v>
      </c>
      <c r="C263" t="s">
        <v>2834</v>
      </c>
      <c r="D263">
        <v>20180705</v>
      </c>
      <c r="E263" t="s">
        <v>132</v>
      </c>
      <c r="F263" t="s">
        <v>133</v>
      </c>
      <c r="G263" t="s">
        <v>134</v>
      </c>
      <c r="H263">
        <v>753422104</v>
      </c>
      <c r="I263" t="s">
        <v>135</v>
      </c>
      <c r="J263" t="s">
        <v>136</v>
      </c>
      <c r="K263" t="s">
        <v>137</v>
      </c>
      <c r="L263">
        <v>2450101</v>
      </c>
      <c r="M263">
        <v>524912</v>
      </c>
      <c r="N263">
        <v>45103020</v>
      </c>
      <c r="O263" t="s">
        <v>2725</v>
      </c>
      <c r="Q263" t="s">
        <v>21</v>
      </c>
      <c r="R263" t="s">
        <v>23</v>
      </c>
      <c r="S263" t="s">
        <v>23</v>
      </c>
      <c r="W263" t="s">
        <v>24</v>
      </c>
      <c r="X263">
        <v>28.83</v>
      </c>
      <c r="Y263">
        <v>1</v>
      </c>
      <c r="Z263">
        <v>46232000</v>
      </c>
      <c r="AA263">
        <v>1332868560</v>
      </c>
      <c r="AB263">
        <v>0.87</v>
      </c>
      <c r="AC263">
        <v>1.0674720689394399</v>
      </c>
      <c r="AF263">
        <v>42935690.761351101</v>
      </c>
      <c r="AG263">
        <v>1237835964.64975</v>
      </c>
      <c r="AH263">
        <v>1.5704206317369599E-4</v>
      </c>
      <c r="AM263" s="17">
        <f t="shared" si="4"/>
        <v>1.5704206317369599E-4</v>
      </c>
      <c r="AN263" s="16">
        <f>IF(ISNA(VLOOKUP(M263,'GICS Impact'!B:J,9,FALSE)),N263,VLOOKUP(M263,'GICS Impact'!B:J,9,FALSE))</f>
        <v>45103020</v>
      </c>
      <c r="AO263" s="16" t="b">
        <f>AN263&lt;&gt;N263</f>
        <v>0</v>
      </c>
      <c r="AP263" s="15" t="s">
        <v>2706</v>
      </c>
      <c r="AQ263" s="18">
        <f>VLOOKUP(M263,'[1]Technology FINAL'!$C:$AP,40,FALSE)</f>
        <v>1.7588028677334531E-4</v>
      </c>
      <c r="AR263" s="20">
        <f>ABS(AQ263-AM263)</f>
        <v>1.8838223599649319E-5</v>
      </c>
    </row>
    <row r="264" spans="1:44" x14ac:dyDescent="0.3">
      <c r="A264" t="s">
        <v>2832</v>
      </c>
      <c r="B264" t="s">
        <v>2833</v>
      </c>
      <c r="C264" t="s">
        <v>2834</v>
      </c>
      <c r="D264">
        <v>20180705</v>
      </c>
      <c r="E264" t="s">
        <v>3847</v>
      </c>
      <c r="F264" t="s">
        <v>3848</v>
      </c>
      <c r="G264" t="s">
        <v>3849</v>
      </c>
      <c r="H264" t="s">
        <v>3850</v>
      </c>
      <c r="I264" t="s">
        <v>3851</v>
      </c>
      <c r="J264">
        <v>2095703</v>
      </c>
      <c r="K264" t="s">
        <v>3852</v>
      </c>
      <c r="L264">
        <v>6527001</v>
      </c>
      <c r="M264">
        <v>23715</v>
      </c>
      <c r="N264">
        <v>45102020</v>
      </c>
      <c r="O264" t="s">
        <v>2816</v>
      </c>
      <c r="Q264" t="s">
        <v>21</v>
      </c>
      <c r="R264" t="s">
        <v>23</v>
      </c>
      <c r="S264" t="s">
        <v>23</v>
      </c>
      <c r="W264" t="s">
        <v>24</v>
      </c>
      <c r="X264">
        <v>34.46</v>
      </c>
      <c r="Y264">
        <v>1</v>
      </c>
      <c r="Z264">
        <v>82967000</v>
      </c>
      <c r="AA264">
        <v>2859042820</v>
      </c>
      <c r="AB264">
        <v>0.47</v>
      </c>
      <c r="AC264">
        <v>1.0674720689394399</v>
      </c>
      <c r="AF264">
        <v>41625528.9175383</v>
      </c>
      <c r="AG264">
        <v>1434415726.4983599</v>
      </c>
      <c r="AH264">
        <v>1.8198179045624899E-4</v>
      </c>
      <c r="AM264" s="17">
        <f t="shared" si="4"/>
        <v>1.8198179045624899E-4</v>
      </c>
      <c r="AN264" s="16">
        <f>IF(ISNA(VLOOKUP(M264,'GICS Impact'!B:J,9,FALSE)),N264,VLOOKUP(M264,'GICS Impact'!B:J,9,FALSE))</f>
        <v>45102020</v>
      </c>
      <c r="AO264" s="16" t="b">
        <f>AN264&lt;&gt;N264</f>
        <v>0</v>
      </c>
      <c r="AP264" s="15" t="s">
        <v>2706</v>
      </c>
      <c r="AQ264" s="18">
        <f>VLOOKUP(M264,'[1]Technology FINAL'!$C:$AP,40,FALSE)</f>
        <v>1.7413114154556455E-4</v>
      </c>
      <c r="AR264" s="20">
        <f>ABS(AQ264-AM264)</f>
        <v>7.8506489106844378E-6</v>
      </c>
    </row>
    <row r="265" spans="1:44" x14ac:dyDescent="0.3">
      <c r="A265" t="s">
        <v>2832</v>
      </c>
      <c r="B265" t="s">
        <v>2833</v>
      </c>
      <c r="C265" t="s">
        <v>2834</v>
      </c>
      <c r="D265">
        <v>20180705</v>
      </c>
      <c r="E265" t="s">
        <v>3542</v>
      </c>
      <c r="F265" t="s">
        <v>3543</v>
      </c>
      <c r="G265" t="s">
        <v>3544</v>
      </c>
      <c r="H265" t="s">
        <v>3545</v>
      </c>
      <c r="I265" t="s">
        <v>3546</v>
      </c>
      <c r="J265" t="s">
        <v>3547</v>
      </c>
      <c r="K265" t="s">
        <v>3548</v>
      </c>
      <c r="L265">
        <v>18455101</v>
      </c>
      <c r="M265">
        <v>213272</v>
      </c>
      <c r="N265">
        <v>45301020</v>
      </c>
      <c r="O265" t="s">
        <v>2882</v>
      </c>
      <c r="Q265" t="s">
        <v>31</v>
      </c>
      <c r="R265" t="s">
        <v>23</v>
      </c>
      <c r="S265" t="s">
        <v>23</v>
      </c>
      <c r="W265" t="s">
        <v>24</v>
      </c>
      <c r="X265">
        <v>16.59</v>
      </c>
      <c r="Y265">
        <v>1</v>
      </c>
      <c r="Z265">
        <v>68121000</v>
      </c>
      <c r="AA265">
        <v>1130127390</v>
      </c>
      <c r="AB265">
        <v>0.91</v>
      </c>
      <c r="AC265">
        <v>1.0674720689394399</v>
      </c>
      <c r="AF265">
        <v>66172710.975483403</v>
      </c>
      <c r="AG265">
        <v>1097805275.0832701</v>
      </c>
      <c r="AH265">
        <v>1.3927661684221999E-4</v>
      </c>
      <c r="AM265" s="17">
        <f t="shared" si="4"/>
        <v>1.3927661684221999E-4</v>
      </c>
      <c r="AN265" s="16">
        <f>IF(ISNA(VLOOKUP(M265,'GICS Impact'!B:J,9,FALSE)),N265,VLOOKUP(M265,'GICS Impact'!B:J,9,FALSE))</f>
        <v>45301020</v>
      </c>
      <c r="AO265" s="16" t="b">
        <f>AN265&lt;&gt;N265</f>
        <v>0</v>
      </c>
      <c r="AP265" s="15" t="s">
        <v>2706</v>
      </c>
      <c r="AQ265" s="18">
        <f>VLOOKUP(M265,'[1]Technology FINAL'!$C:$AP,40,FALSE)</f>
        <v>1.6932211214382159E-4</v>
      </c>
      <c r="AR265" s="20">
        <f>ABS(AQ265-AM265)</f>
        <v>3.00454953016016E-5</v>
      </c>
    </row>
    <row r="266" spans="1:44" x14ac:dyDescent="0.3">
      <c r="A266" t="s">
        <v>2832</v>
      </c>
      <c r="B266" t="s">
        <v>2833</v>
      </c>
      <c r="C266" t="s">
        <v>2834</v>
      </c>
      <c r="D266">
        <v>20180705</v>
      </c>
      <c r="E266" t="s">
        <v>3635</v>
      </c>
      <c r="F266" t="s">
        <v>3636</v>
      </c>
      <c r="G266" t="s">
        <v>3637</v>
      </c>
      <c r="H266">
        <v>671044105</v>
      </c>
      <c r="I266" t="s">
        <v>3638</v>
      </c>
      <c r="J266">
        <v>2111579</v>
      </c>
      <c r="K266" t="s">
        <v>3639</v>
      </c>
      <c r="L266">
        <v>6560701</v>
      </c>
      <c r="M266">
        <v>25044</v>
      </c>
      <c r="N266">
        <v>45203010</v>
      </c>
      <c r="O266" t="s">
        <v>3098</v>
      </c>
      <c r="Q266" t="s">
        <v>21</v>
      </c>
      <c r="R266" t="s">
        <v>23</v>
      </c>
      <c r="S266" t="s">
        <v>23</v>
      </c>
      <c r="W266" t="s">
        <v>24</v>
      </c>
      <c r="X266">
        <v>78.180000000000007</v>
      </c>
      <c r="Y266">
        <v>1</v>
      </c>
      <c r="Z266">
        <v>18073000</v>
      </c>
      <c r="AA266">
        <v>1412947140</v>
      </c>
      <c r="AB266">
        <v>0.94</v>
      </c>
      <c r="AC266">
        <v>1.0674720689394399</v>
      </c>
      <c r="AF266">
        <v>18134877.339825898</v>
      </c>
      <c r="AG266">
        <v>1417784710.4275899</v>
      </c>
      <c r="AH266">
        <v>1.79871842812929E-4</v>
      </c>
      <c r="AM266" s="17">
        <f t="shared" si="4"/>
        <v>1.79871842812929E-4</v>
      </c>
      <c r="AN266" s="16">
        <f>IF(ISNA(VLOOKUP(M266,'GICS Impact'!B:J,9,FALSE)),N266,VLOOKUP(M266,'GICS Impact'!B:J,9,FALSE))</f>
        <v>45203010</v>
      </c>
      <c r="AO266" s="16" t="b">
        <f>AN266&lt;&gt;N266</f>
        <v>0</v>
      </c>
      <c r="AP266" s="15" t="s">
        <v>2706</v>
      </c>
      <c r="AQ266" s="18">
        <f>VLOOKUP(M266,'[1]Technology FINAL'!$C:$AP,40,FALSE)</f>
        <v>1.6832225623373255E-4</v>
      </c>
      <c r="AR266" s="20">
        <f>ABS(AQ266-AM266)</f>
        <v>1.1549586579196451E-5</v>
      </c>
    </row>
    <row r="267" spans="1:44" x14ac:dyDescent="0.3">
      <c r="A267" t="s">
        <v>2832</v>
      </c>
      <c r="B267" t="s">
        <v>2833</v>
      </c>
      <c r="C267" t="s">
        <v>2834</v>
      </c>
      <c r="D267">
        <v>20180705</v>
      </c>
      <c r="E267" t="s">
        <v>454</v>
      </c>
      <c r="F267" t="s">
        <v>455</v>
      </c>
      <c r="G267" t="s">
        <v>456</v>
      </c>
      <c r="H267">
        <v>594972408</v>
      </c>
      <c r="I267" t="s">
        <v>457</v>
      </c>
      <c r="J267">
        <v>2974329</v>
      </c>
      <c r="K267" t="s">
        <v>458</v>
      </c>
      <c r="L267">
        <v>11153401</v>
      </c>
      <c r="M267">
        <v>26163</v>
      </c>
      <c r="N267">
        <v>45103010</v>
      </c>
      <c r="O267" t="s">
        <v>2725</v>
      </c>
      <c r="Q267" t="s">
        <v>21</v>
      </c>
      <c r="R267" t="s">
        <v>23</v>
      </c>
      <c r="S267" t="s">
        <v>23</v>
      </c>
      <c r="W267" t="s">
        <v>24</v>
      </c>
      <c r="X267">
        <v>131.76</v>
      </c>
      <c r="Y267">
        <v>1</v>
      </c>
      <c r="Z267">
        <v>9412000</v>
      </c>
      <c r="AA267">
        <v>1240125120</v>
      </c>
      <c r="AB267">
        <v>1</v>
      </c>
      <c r="AC267">
        <v>1.0674720689394399</v>
      </c>
      <c r="AF267">
        <v>10047047.112857999</v>
      </c>
      <c r="AG267">
        <v>1323798927.5901699</v>
      </c>
      <c r="AH267">
        <v>1.6794803249613901E-4</v>
      </c>
      <c r="AM267" s="17">
        <f t="shared" si="4"/>
        <v>1.6794803249613901E-4</v>
      </c>
      <c r="AN267" s="16">
        <f>IF(ISNA(VLOOKUP(M267,'GICS Impact'!B:J,9,FALSE)),N267,VLOOKUP(M267,'GICS Impact'!B:J,9,FALSE))</f>
        <v>45103010</v>
      </c>
      <c r="AO267" s="16" t="b">
        <f>AN267&lt;&gt;N267</f>
        <v>0</v>
      </c>
      <c r="AP267" s="15" t="s">
        <v>2706</v>
      </c>
      <c r="AQ267" s="18">
        <f>VLOOKUP(M267,'[1]Technology FINAL'!$C:$AP,40,FALSE)</f>
        <v>1.6680853443780771E-4</v>
      </c>
      <c r="AR267" s="20">
        <f>ABS(AQ267-AM267)</f>
        <v>1.1394980583313028E-6</v>
      </c>
    </row>
    <row r="268" spans="1:44" x14ac:dyDescent="0.3">
      <c r="A268" t="s">
        <v>2832</v>
      </c>
      <c r="B268" t="s">
        <v>2833</v>
      </c>
      <c r="C268" t="s">
        <v>2834</v>
      </c>
      <c r="D268">
        <v>20180705</v>
      </c>
      <c r="E268" t="s">
        <v>140</v>
      </c>
      <c r="F268" t="s">
        <v>2754</v>
      </c>
      <c r="G268" t="s">
        <v>2755</v>
      </c>
      <c r="H268" t="s">
        <v>2756</v>
      </c>
      <c r="I268" t="s">
        <v>2757</v>
      </c>
      <c r="J268" t="s">
        <v>2758</v>
      </c>
      <c r="K268" t="s">
        <v>141</v>
      </c>
      <c r="L268">
        <v>2632101</v>
      </c>
      <c r="M268">
        <v>681067</v>
      </c>
      <c r="N268">
        <v>45101010</v>
      </c>
      <c r="O268" t="s">
        <v>2738</v>
      </c>
      <c r="Q268" t="s">
        <v>31</v>
      </c>
      <c r="R268" t="s">
        <v>23</v>
      </c>
      <c r="S268" t="s">
        <v>23</v>
      </c>
      <c r="W268" t="s">
        <v>24</v>
      </c>
      <c r="X268">
        <v>43.5</v>
      </c>
      <c r="Y268">
        <v>1</v>
      </c>
      <c r="Z268">
        <v>34327000</v>
      </c>
      <c r="AA268">
        <v>1493224500</v>
      </c>
      <c r="AB268">
        <v>0.85</v>
      </c>
      <c r="AC268">
        <v>1.0674720689394399</v>
      </c>
      <c r="AF268">
        <v>31146646.653911501</v>
      </c>
      <c r="AG268">
        <v>1354879129.4451499</v>
      </c>
      <c r="AH268">
        <v>1.7189112282680501E-4</v>
      </c>
      <c r="AM268" s="17">
        <f t="shared" si="4"/>
        <v>1.7189112282680501E-4</v>
      </c>
      <c r="AN268" s="16">
        <f>IF(ISNA(VLOOKUP(M268,'GICS Impact'!B:J,9,FALSE)),N268,VLOOKUP(M268,'GICS Impact'!B:J,9,FALSE))</f>
        <v>45103010</v>
      </c>
      <c r="AO268" s="16" t="b">
        <f>AN268&lt;&gt;N268</f>
        <v>1</v>
      </c>
      <c r="AP268" s="15" t="s">
        <v>2706</v>
      </c>
      <c r="AQ268" s="18">
        <f>VLOOKUP(M268,'[1]Technology FINAL'!$C:$AP,40,FALSE)</f>
        <v>1.6461048206560763E-4</v>
      </c>
      <c r="AR268" s="20">
        <f>ABS(AQ268-AM268)</f>
        <v>7.2806407611973817E-6</v>
      </c>
    </row>
    <row r="269" spans="1:44" x14ac:dyDescent="0.3">
      <c r="A269" t="s">
        <v>2832</v>
      </c>
      <c r="B269" t="s">
        <v>2833</v>
      </c>
      <c r="C269" t="s">
        <v>2834</v>
      </c>
      <c r="D269">
        <v>20180705</v>
      </c>
      <c r="E269" t="s">
        <v>3058</v>
      </c>
      <c r="F269" t="s">
        <v>3059</v>
      </c>
      <c r="G269" t="s">
        <v>3060</v>
      </c>
      <c r="H269" t="s">
        <v>3061</v>
      </c>
      <c r="I269" t="s">
        <v>3062</v>
      </c>
      <c r="J269" t="s">
        <v>3063</v>
      </c>
      <c r="K269" t="s">
        <v>3064</v>
      </c>
      <c r="L269">
        <v>26439701</v>
      </c>
      <c r="M269">
        <v>51266</v>
      </c>
      <c r="N269">
        <v>45102020</v>
      </c>
      <c r="O269" t="s">
        <v>2897</v>
      </c>
      <c r="Q269" t="s">
        <v>21</v>
      </c>
      <c r="R269" t="s">
        <v>23</v>
      </c>
      <c r="S269" t="s">
        <v>23</v>
      </c>
      <c r="W269" t="s">
        <v>24</v>
      </c>
      <c r="X269">
        <v>24.83</v>
      </c>
      <c r="Y269">
        <v>1</v>
      </c>
      <c r="Z269">
        <v>45924000</v>
      </c>
      <c r="AA269">
        <v>1140292920</v>
      </c>
      <c r="AB269">
        <v>1</v>
      </c>
      <c r="AC269">
        <v>1.0674720689394399</v>
      </c>
      <c r="AF269">
        <v>49022587.293974802</v>
      </c>
      <c r="AG269">
        <v>1217230842.5093901</v>
      </c>
      <c r="AH269">
        <v>1.5442792771045401E-4</v>
      </c>
      <c r="AM269" s="17">
        <f t="shared" si="4"/>
        <v>1.5442792771045401E-4</v>
      </c>
      <c r="AN269" s="16">
        <f>IF(ISNA(VLOOKUP(M269,'GICS Impact'!B:J,9,FALSE)),N269,VLOOKUP(M269,'GICS Impact'!B:J,9,FALSE))</f>
        <v>45102020</v>
      </c>
      <c r="AO269" s="16" t="b">
        <f>AN269&lt;&gt;N269</f>
        <v>0</v>
      </c>
      <c r="AP269" s="15" t="s">
        <v>2706</v>
      </c>
      <c r="AQ269" s="18">
        <f>VLOOKUP(M269,'[1]Technology FINAL'!$C:$AP,40,FALSE)</f>
        <v>1.6459891882094393E-4</v>
      </c>
      <c r="AR269" s="20">
        <f>ABS(AQ269-AM269)</f>
        <v>1.0170991110489922E-5</v>
      </c>
    </row>
    <row r="270" spans="1:44" x14ac:dyDescent="0.3">
      <c r="A270" t="s">
        <v>2832</v>
      </c>
      <c r="B270" t="s">
        <v>2833</v>
      </c>
      <c r="C270" t="s">
        <v>2834</v>
      </c>
      <c r="D270">
        <v>20180705</v>
      </c>
      <c r="E270" t="s">
        <v>178</v>
      </c>
      <c r="F270" t="s">
        <v>179</v>
      </c>
      <c r="G270" t="s">
        <v>180</v>
      </c>
      <c r="H270" t="s">
        <v>181</v>
      </c>
      <c r="I270" t="s">
        <v>182</v>
      </c>
      <c r="J270" t="s">
        <v>183</v>
      </c>
      <c r="K270" t="s">
        <v>184</v>
      </c>
      <c r="L270">
        <v>3264101</v>
      </c>
      <c r="M270">
        <v>786676</v>
      </c>
      <c r="N270">
        <v>45103020</v>
      </c>
      <c r="O270" t="s">
        <v>2725</v>
      </c>
      <c r="Q270" t="s">
        <v>31</v>
      </c>
      <c r="R270" t="s">
        <v>23</v>
      </c>
      <c r="S270" t="s">
        <v>23</v>
      </c>
      <c r="W270" t="s">
        <v>24</v>
      </c>
      <c r="X270">
        <v>25.22</v>
      </c>
      <c r="Y270">
        <v>1</v>
      </c>
      <c r="Z270">
        <v>87202000</v>
      </c>
      <c r="AA270">
        <v>2199234440</v>
      </c>
      <c r="AB270">
        <v>0.51</v>
      </c>
      <c r="AC270">
        <v>1.0674720689394399</v>
      </c>
      <c r="AF270">
        <v>47473706.671384998</v>
      </c>
      <c r="AG270">
        <v>1197286882.2523301</v>
      </c>
      <c r="AH270">
        <v>1.5189767268792301E-4</v>
      </c>
      <c r="AM270" s="17">
        <f t="shared" si="4"/>
        <v>1.5189767268792301E-4</v>
      </c>
      <c r="AN270" s="16">
        <f>IF(ISNA(VLOOKUP(M270,'GICS Impact'!B:J,9,FALSE)),N270,VLOOKUP(M270,'GICS Impact'!B:J,9,FALSE))</f>
        <v>45103020</v>
      </c>
      <c r="AO270" s="16" t="b">
        <f>AN270&lt;&gt;N270</f>
        <v>0</v>
      </c>
      <c r="AP270" s="15" t="s">
        <v>2706</v>
      </c>
      <c r="AQ270" s="18">
        <f>VLOOKUP(M270,'[1]Technology FINAL'!$C:$AP,40,FALSE)</f>
        <v>1.6346373213362662E-4</v>
      </c>
      <c r="AR270" s="20">
        <f>ABS(AQ270-AM270)</f>
        <v>1.1566059445703613E-5</v>
      </c>
    </row>
    <row r="271" spans="1:44" x14ac:dyDescent="0.3">
      <c r="A271" t="s">
        <v>2832</v>
      </c>
      <c r="B271" t="s">
        <v>2833</v>
      </c>
      <c r="C271" t="s">
        <v>2834</v>
      </c>
      <c r="D271">
        <v>20180705</v>
      </c>
      <c r="E271" t="s">
        <v>2914</v>
      </c>
      <c r="F271" t="s">
        <v>2915</v>
      </c>
      <c r="G271" t="s">
        <v>2916</v>
      </c>
      <c r="H271">
        <v>31652100</v>
      </c>
      <c r="I271" t="s">
        <v>2917</v>
      </c>
      <c r="J271">
        <v>2242929</v>
      </c>
      <c r="K271" t="s">
        <v>2918</v>
      </c>
      <c r="L271">
        <v>11003901</v>
      </c>
      <c r="M271">
        <v>25508</v>
      </c>
      <c r="N271">
        <v>45301010</v>
      </c>
      <c r="O271" t="s">
        <v>2882</v>
      </c>
      <c r="Q271" t="s">
        <v>21</v>
      </c>
      <c r="R271" t="s">
        <v>23</v>
      </c>
      <c r="S271" t="s">
        <v>23</v>
      </c>
      <c r="W271" t="s">
        <v>24</v>
      </c>
      <c r="X271">
        <v>8.4499999999999993</v>
      </c>
      <c r="Y271">
        <v>1</v>
      </c>
      <c r="Z271">
        <v>239511000</v>
      </c>
      <c r="AA271">
        <v>2023867950</v>
      </c>
      <c r="AB271">
        <v>0.53</v>
      </c>
      <c r="AC271">
        <v>1.0674720689394399</v>
      </c>
      <c r="AF271">
        <v>135505790.432989</v>
      </c>
      <c r="AG271">
        <v>1145023929.1587601</v>
      </c>
      <c r="AH271">
        <v>1.4526716411024899E-4</v>
      </c>
      <c r="AM271" s="17">
        <f t="shared" si="4"/>
        <v>1.4526716411024899E-4</v>
      </c>
      <c r="AN271" s="16">
        <f>IF(ISNA(VLOOKUP(M271,'GICS Impact'!B:J,9,FALSE)),N271,VLOOKUP(M271,'GICS Impact'!B:J,9,FALSE))</f>
        <v>45301010</v>
      </c>
      <c r="AO271" s="16" t="b">
        <f>AN271&lt;&gt;J271</f>
        <v>1</v>
      </c>
      <c r="AP271" s="15" t="s">
        <v>2706</v>
      </c>
      <c r="AQ271" s="18">
        <f>VLOOKUP(M271,'[1]Technology FINAL'!$C:$AP,40,FALSE)</f>
        <v>1.6072243628275908E-4</v>
      </c>
      <c r="AR271" s="20">
        <f>ABS(AQ271-AM271)</f>
        <v>1.5455272172510082E-5</v>
      </c>
    </row>
    <row r="272" spans="1:44" x14ac:dyDescent="0.3">
      <c r="A272" t="s">
        <v>2832</v>
      </c>
      <c r="B272" t="s">
        <v>2833</v>
      </c>
      <c r="C272" t="s">
        <v>2834</v>
      </c>
      <c r="D272">
        <v>20180705</v>
      </c>
      <c r="E272" t="s">
        <v>3297</v>
      </c>
      <c r="F272" t="s">
        <v>3298</v>
      </c>
      <c r="G272" t="s">
        <v>3299</v>
      </c>
      <c r="H272" t="s">
        <v>3300</v>
      </c>
      <c r="I272" t="s">
        <v>3301</v>
      </c>
      <c r="J272" t="s">
        <v>3302</v>
      </c>
      <c r="K272" t="s">
        <v>3303</v>
      </c>
      <c r="L272">
        <v>2385601</v>
      </c>
      <c r="M272">
        <v>487207</v>
      </c>
      <c r="N272">
        <v>45203010</v>
      </c>
      <c r="O272" t="s">
        <v>3098</v>
      </c>
      <c r="Q272" t="s">
        <v>31</v>
      </c>
      <c r="R272" t="s">
        <v>23</v>
      </c>
      <c r="S272" t="s">
        <v>23</v>
      </c>
      <c r="W272" t="s">
        <v>24</v>
      </c>
      <c r="X272">
        <v>6.54</v>
      </c>
      <c r="Y272">
        <v>1</v>
      </c>
      <c r="Z272">
        <v>210007000</v>
      </c>
      <c r="AA272">
        <v>1373445780</v>
      </c>
      <c r="AB272">
        <v>0.85</v>
      </c>
      <c r="AC272">
        <v>1.0674720689394399</v>
      </c>
      <c r="AF272">
        <v>190550115.76449999</v>
      </c>
      <c r="AG272">
        <v>1246197757.0998299</v>
      </c>
      <c r="AH272">
        <v>1.58102909017323E-4</v>
      </c>
      <c r="AM272" s="17">
        <f t="shared" si="4"/>
        <v>1.58102909017323E-4</v>
      </c>
      <c r="AN272" s="16">
        <f>IF(ISNA(VLOOKUP(M272,'GICS Impact'!B:J,9,FALSE)),N272,VLOOKUP(M272,'GICS Impact'!B:J,9,FALSE))</f>
        <v>45203010</v>
      </c>
      <c r="AO272" s="16" t="b">
        <f>AN272&lt;&gt;N272</f>
        <v>0</v>
      </c>
      <c r="AP272" s="15" t="s">
        <v>2706</v>
      </c>
      <c r="AQ272" s="18">
        <f>VLOOKUP(M272,'[1]Technology FINAL'!$C:$AP,40,FALSE)</f>
        <v>1.5854804176135284E-4</v>
      </c>
      <c r="AR272" s="20">
        <f>ABS(AQ272-AM272)</f>
        <v>4.4513274402983882E-7</v>
      </c>
    </row>
    <row r="273" spans="1:44" x14ac:dyDescent="0.3">
      <c r="A273" t="s">
        <v>2832</v>
      </c>
      <c r="B273" t="s">
        <v>2833</v>
      </c>
      <c r="C273" t="s">
        <v>2834</v>
      </c>
      <c r="D273">
        <v>20180705</v>
      </c>
      <c r="E273" t="s">
        <v>3830</v>
      </c>
      <c r="F273" t="s">
        <v>3831</v>
      </c>
      <c r="G273" t="s">
        <v>3832</v>
      </c>
      <c r="H273">
        <v>871237103</v>
      </c>
      <c r="I273" t="s">
        <v>3833</v>
      </c>
      <c r="J273">
        <v>2860536</v>
      </c>
      <c r="K273" t="s">
        <v>3834</v>
      </c>
      <c r="L273">
        <v>6273201</v>
      </c>
      <c r="M273">
        <v>20702</v>
      </c>
      <c r="N273">
        <v>45102020</v>
      </c>
      <c r="O273" t="s">
        <v>2870</v>
      </c>
      <c r="Q273" t="s">
        <v>21</v>
      </c>
      <c r="R273" t="s">
        <v>23</v>
      </c>
      <c r="S273" t="s">
        <v>23</v>
      </c>
      <c r="W273" t="s">
        <v>24</v>
      </c>
      <c r="X273">
        <v>29.58</v>
      </c>
      <c r="Y273">
        <v>1</v>
      </c>
      <c r="Z273">
        <v>42799000</v>
      </c>
      <c r="AA273">
        <v>1265994420</v>
      </c>
      <c r="AB273">
        <v>0.93</v>
      </c>
      <c r="AC273">
        <v>1.0674720689394399</v>
      </c>
      <c r="AF273">
        <v>42488665.483041301</v>
      </c>
      <c r="AG273">
        <v>1256814724.9883599</v>
      </c>
      <c r="AH273">
        <v>1.59449864986837E-4</v>
      </c>
      <c r="AM273" s="17">
        <f t="shared" si="4"/>
        <v>1.59449864986837E-4</v>
      </c>
      <c r="AN273" s="16">
        <f>IF(ISNA(VLOOKUP(M273,'GICS Impact'!B:J,9,FALSE)),N273,VLOOKUP(M273,'GICS Impact'!B:J,9,FALSE))</f>
        <v>45102020</v>
      </c>
      <c r="AO273" s="16" t="b">
        <f>AN273&lt;&gt;N273</f>
        <v>0</v>
      </c>
      <c r="AP273" s="15" t="s">
        <v>2706</v>
      </c>
      <c r="AQ273" s="18">
        <f>VLOOKUP(M273,'[1]Technology FINAL'!$C:$AP,40,FALSE)</f>
        <v>1.5819190359448587E-4</v>
      </c>
      <c r="AR273" s="20">
        <f>ABS(AQ273-AM273)</f>
        <v>1.2579613923511233E-6</v>
      </c>
    </row>
    <row r="274" spans="1:44" x14ac:dyDescent="0.3">
      <c r="A274" t="s">
        <v>2832</v>
      </c>
      <c r="B274" t="s">
        <v>2833</v>
      </c>
      <c r="C274" t="s">
        <v>2834</v>
      </c>
      <c r="D274">
        <v>20180705</v>
      </c>
      <c r="E274" t="s">
        <v>128</v>
      </c>
      <c r="F274" t="s">
        <v>2764</v>
      </c>
      <c r="G274" t="s">
        <v>2765</v>
      </c>
      <c r="H274" t="s">
        <v>2766</v>
      </c>
      <c r="I274" t="s">
        <v>2767</v>
      </c>
      <c r="J274" t="s">
        <v>2768</v>
      </c>
      <c r="K274" t="s">
        <v>129</v>
      </c>
      <c r="L274">
        <v>2393501</v>
      </c>
      <c r="M274">
        <v>487232</v>
      </c>
      <c r="N274">
        <v>45101010</v>
      </c>
      <c r="O274" t="s">
        <v>2738</v>
      </c>
      <c r="Q274" t="s">
        <v>21</v>
      </c>
      <c r="R274" t="s">
        <v>23</v>
      </c>
      <c r="S274" t="s">
        <v>23</v>
      </c>
      <c r="W274" t="s">
        <v>24</v>
      </c>
      <c r="X274">
        <v>39.5</v>
      </c>
      <c r="Y274">
        <v>1</v>
      </c>
      <c r="Z274">
        <v>43778000</v>
      </c>
      <c r="AA274">
        <v>1729231000</v>
      </c>
      <c r="AB274">
        <v>0.68</v>
      </c>
      <c r="AC274">
        <v>1.0674720689394399</v>
      </c>
      <c r="AF274">
        <v>31777618.719140898</v>
      </c>
      <c r="AG274">
        <v>1255215939.40606</v>
      </c>
      <c r="AH274">
        <v>1.5924702988300501E-4</v>
      </c>
      <c r="AM274" s="17">
        <f t="shared" si="4"/>
        <v>1.5924702988300501E-4</v>
      </c>
      <c r="AN274" s="16">
        <f>IF(ISNA(VLOOKUP(M274,'GICS Impact'!B:J,9,FALSE)),N274,VLOOKUP(M274,'GICS Impact'!B:J,9,FALSE))</f>
        <v>45103010</v>
      </c>
      <c r="AO274" s="16" t="b">
        <f>AN274&lt;&gt;N274</f>
        <v>1</v>
      </c>
      <c r="AP274" s="15" t="s">
        <v>2706</v>
      </c>
      <c r="AQ274" s="18">
        <f>VLOOKUP(M274,'[1]Technology FINAL'!$C:$AP,40,FALSE)</f>
        <v>1.5474513436745788E-4</v>
      </c>
      <c r="AR274" s="20">
        <f>ABS(AQ274-AM274)</f>
        <v>4.5018955155471231E-6</v>
      </c>
    </row>
    <row r="275" spans="1:44" x14ac:dyDescent="0.3">
      <c r="A275" t="s">
        <v>2832</v>
      </c>
      <c r="B275" t="s">
        <v>2833</v>
      </c>
      <c r="C275" t="s">
        <v>2834</v>
      </c>
      <c r="D275">
        <v>20180705</v>
      </c>
      <c r="E275" t="s">
        <v>130</v>
      </c>
      <c r="F275" t="s">
        <v>2769</v>
      </c>
      <c r="G275" t="s">
        <v>2770</v>
      </c>
      <c r="H275">
        <v>11642105</v>
      </c>
      <c r="I275" t="s">
        <v>2771</v>
      </c>
      <c r="J275" t="s">
        <v>2772</v>
      </c>
      <c r="K275" t="s">
        <v>131</v>
      </c>
      <c r="L275">
        <v>2413501</v>
      </c>
      <c r="M275">
        <v>487542</v>
      </c>
      <c r="N275">
        <v>45101010</v>
      </c>
      <c r="O275" t="s">
        <v>2738</v>
      </c>
      <c r="Q275" t="s">
        <v>21</v>
      </c>
      <c r="R275" t="s">
        <v>23</v>
      </c>
      <c r="S275" t="s">
        <v>23</v>
      </c>
      <c r="W275" t="s">
        <v>24</v>
      </c>
      <c r="X275">
        <v>41.48</v>
      </c>
      <c r="Y275">
        <v>1</v>
      </c>
      <c r="Z275">
        <v>47294000</v>
      </c>
      <c r="AA275">
        <v>1961755120</v>
      </c>
      <c r="AB275">
        <v>0.53</v>
      </c>
      <c r="AC275">
        <v>1.0674720689394399</v>
      </c>
      <c r="AF275">
        <v>26757062.735063501</v>
      </c>
      <c r="AG275">
        <v>1109882962.2504301</v>
      </c>
      <c r="AH275">
        <v>1.4080889168740501E-4</v>
      </c>
      <c r="AM275" s="17">
        <f t="shared" si="4"/>
        <v>1.4080889168740501E-4</v>
      </c>
      <c r="AN275" s="16">
        <f>IF(ISNA(VLOOKUP(M275,'GICS Impact'!B:J,9,FALSE)),N275,VLOOKUP(M275,'GICS Impact'!B:J,9,FALSE))</f>
        <v>45103010</v>
      </c>
      <c r="AO275" s="16" t="b">
        <f>AN275&lt;&gt;J275</f>
        <v>1</v>
      </c>
      <c r="AP275" s="15" t="s">
        <v>2706</v>
      </c>
      <c r="AQ275" s="18">
        <f>VLOOKUP(M275,'[1]Technology FINAL'!$C:$AP,40,FALSE)</f>
        <v>1.5464634916001216E-4</v>
      </c>
      <c r="AR275" s="20">
        <f>ABS(AQ275-AM275)</f>
        <v>1.3837457472607156E-5</v>
      </c>
    </row>
    <row r="276" spans="1:44" x14ac:dyDescent="0.3">
      <c r="A276" t="s">
        <v>2832</v>
      </c>
      <c r="B276" t="s">
        <v>2833</v>
      </c>
      <c r="C276" t="s">
        <v>2834</v>
      </c>
      <c r="D276">
        <v>20180705</v>
      </c>
      <c r="E276" t="s">
        <v>174</v>
      </c>
      <c r="F276" t="s">
        <v>2733</v>
      </c>
      <c r="G276" t="s">
        <v>2734</v>
      </c>
      <c r="H276" t="s">
        <v>2735</v>
      </c>
      <c r="I276" t="s">
        <v>2736</v>
      </c>
      <c r="J276" t="s">
        <v>2737</v>
      </c>
      <c r="K276" t="s">
        <v>175</v>
      </c>
      <c r="L276">
        <v>3062201</v>
      </c>
      <c r="M276">
        <v>748503</v>
      </c>
      <c r="N276">
        <v>45101010</v>
      </c>
      <c r="O276" t="s">
        <v>2738</v>
      </c>
      <c r="Q276" t="s">
        <v>31</v>
      </c>
      <c r="R276" t="s">
        <v>23</v>
      </c>
      <c r="S276" t="s">
        <v>23</v>
      </c>
      <c r="W276" t="s">
        <v>24</v>
      </c>
      <c r="X276">
        <v>19.38</v>
      </c>
      <c r="Y276">
        <v>1</v>
      </c>
      <c r="Z276">
        <v>96168000</v>
      </c>
      <c r="AA276">
        <v>1863735840</v>
      </c>
      <c r="AB276">
        <v>0.69</v>
      </c>
      <c r="AC276">
        <v>1.0674720689394399</v>
      </c>
      <c r="AF276">
        <v>70833091.208779901</v>
      </c>
      <c r="AG276">
        <v>1372745307.6261499</v>
      </c>
      <c r="AH276">
        <v>1.7415777330610999E-4</v>
      </c>
      <c r="AM276" s="17">
        <f t="shared" si="4"/>
        <v>1.7415777330610999E-4</v>
      </c>
      <c r="AN276" s="16">
        <f>IF(ISNA(VLOOKUP(M276,'GICS Impact'!B:J,9,FALSE)),N276,VLOOKUP(M276,'GICS Impact'!B:J,9,FALSE))</f>
        <v>45103010</v>
      </c>
      <c r="AO276" s="16" t="b">
        <f>AN276&lt;&gt;N276</f>
        <v>1</v>
      </c>
      <c r="AP276" s="15" t="s">
        <v>2706</v>
      </c>
      <c r="AQ276" s="18">
        <f>VLOOKUP(M276,'[1]Technology FINAL'!$C:$AP,40,FALSE)</f>
        <v>1.5417768485404055E-4</v>
      </c>
      <c r="AR276" s="20">
        <f>ABS(AQ276-AM276)</f>
        <v>1.9980088452069435E-5</v>
      </c>
    </row>
    <row r="277" spans="1:44" x14ac:dyDescent="0.3">
      <c r="A277" t="s">
        <v>2832</v>
      </c>
      <c r="B277" t="s">
        <v>2833</v>
      </c>
      <c r="C277" t="s">
        <v>2834</v>
      </c>
      <c r="D277">
        <v>20180705</v>
      </c>
      <c r="E277" t="s">
        <v>159</v>
      </c>
      <c r="F277" t="s">
        <v>2744</v>
      </c>
      <c r="G277" t="s">
        <v>2745</v>
      </c>
      <c r="H277" t="s">
        <v>2746</v>
      </c>
      <c r="I277" t="s">
        <v>2747</v>
      </c>
      <c r="J277" t="s">
        <v>2748</v>
      </c>
      <c r="K277" t="s">
        <v>160</v>
      </c>
      <c r="L277">
        <v>2790901</v>
      </c>
      <c r="M277">
        <v>709702</v>
      </c>
      <c r="N277">
        <v>45101010</v>
      </c>
      <c r="O277" t="s">
        <v>2738</v>
      </c>
      <c r="Q277" t="s">
        <v>21</v>
      </c>
      <c r="R277" t="s">
        <v>23</v>
      </c>
      <c r="S277" t="s">
        <v>23</v>
      </c>
      <c r="W277" t="s">
        <v>24</v>
      </c>
      <c r="X277">
        <v>36.340000000000003</v>
      </c>
      <c r="Y277">
        <v>1</v>
      </c>
      <c r="Z277">
        <v>43675000</v>
      </c>
      <c r="AA277">
        <v>1587149500</v>
      </c>
      <c r="AB277">
        <v>0.74</v>
      </c>
      <c r="AC277">
        <v>1.0674720689394399</v>
      </c>
      <c r="AF277">
        <v>34500163.532088198</v>
      </c>
      <c r="AG277">
        <v>1253735942.7560799</v>
      </c>
      <c r="AH277">
        <v>1.5905926532126899E-4</v>
      </c>
      <c r="AM277" s="17">
        <f t="shared" si="4"/>
        <v>1.5905926532126899E-4</v>
      </c>
      <c r="AN277" s="16">
        <f>IF(ISNA(VLOOKUP(M277,'GICS Impact'!B:J,9,FALSE)),N277,VLOOKUP(M277,'GICS Impact'!B:J,9,FALSE))</f>
        <v>45103010</v>
      </c>
      <c r="AO277" s="16" t="b">
        <f>AN277&lt;&gt;N277</f>
        <v>1</v>
      </c>
      <c r="AP277" s="15" t="s">
        <v>2706</v>
      </c>
      <c r="AQ277" s="18">
        <f>VLOOKUP(M277,'[1]Technology FINAL'!$C:$AP,40,FALSE)</f>
        <v>1.4996795261304697E-4</v>
      </c>
      <c r="AR277" s="20">
        <f>ABS(AQ277-AM277)</f>
        <v>9.0913127082220264E-6</v>
      </c>
    </row>
    <row r="278" spans="1:44" x14ac:dyDescent="0.3">
      <c r="A278" t="s">
        <v>2832</v>
      </c>
      <c r="B278" t="s">
        <v>2833</v>
      </c>
      <c r="C278" t="s">
        <v>2834</v>
      </c>
      <c r="D278">
        <v>20180705</v>
      </c>
      <c r="E278" t="s">
        <v>115</v>
      </c>
      <c r="F278" t="s">
        <v>2773</v>
      </c>
      <c r="G278" t="s">
        <v>2774</v>
      </c>
      <c r="H278">
        <v>440894103</v>
      </c>
      <c r="I278" t="s">
        <v>2775</v>
      </c>
      <c r="J278" t="s">
        <v>2776</v>
      </c>
      <c r="K278" t="s">
        <v>116</v>
      </c>
      <c r="L278">
        <v>2217801</v>
      </c>
      <c r="M278">
        <v>458982</v>
      </c>
      <c r="N278">
        <v>45101010</v>
      </c>
      <c r="O278" t="s">
        <v>2738</v>
      </c>
      <c r="Q278" t="s">
        <v>21</v>
      </c>
      <c r="R278" t="s">
        <v>23</v>
      </c>
      <c r="S278" t="s">
        <v>23</v>
      </c>
      <c r="W278" t="s">
        <v>24</v>
      </c>
      <c r="X278">
        <v>18.62</v>
      </c>
      <c r="Y278">
        <v>1</v>
      </c>
      <c r="Z278">
        <v>79049000</v>
      </c>
      <c r="AA278">
        <v>1471892380</v>
      </c>
      <c r="AB278">
        <v>0.8</v>
      </c>
      <c r="AC278">
        <v>1.0674720689394399</v>
      </c>
      <c r="AF278">
        <v>67506079.662074998</v>
      </c>
      <c r="AG278">
        <v>1256963203.3078301</v>
      </c>
      <c r="AH278">
        <v>1.5946870216905799E-4</v>
      </c>
      <c r="AM278" s="17">
        <f t="shared" si="4"/>
        <v>1.5946870216905799E-4</v>
      </c>
      <c r="AN278" s="16">
        <f>IF(ISNA(VLOOKUP(M278,'GICS Impact'!B:J,9,FALSE)),N278,VLOOKUP(M278,'GICS Impact'!B:J,9,FALSE))</f>
        <v>45103010</v>
      </c>
      <c r="AO278" s="16" t="b">
        <f>AN278&lt;&gt;N278</f>
        <v>1</v>
      </c>
      <c r="AP278" s="15" t="s">
        <v>2706</v>
      </c>
      <c r="AQ278" s="18">
        <f>VLOOKUP(M278,'[1]Technology FINAL'!$C:$AP,40,FALSE)</f>
        <v>1.4969698159572454E-4</v>
      </c>
      <c r="AR278" s="20">
        <f>ABS(AQ278-AM278)</f>
        <v>9.7717205733334489E-6</v>
      </c>
    </row>
    <row r="279" spans="1:44" x14ac:dyDescent="0.3">
      <c r="A279" t="s">
        <v>2832</v>
      </c>
      <c r="B279" t="s">
        <v>2833</v>
      </c>
      <c r="C279" t="s">
        <v>2834</v>
      </c>
      <c r="D279">
        <v>20180705</v>
      </c>
      <c r="E279" t="s">
        <v>3139</v>
      </c>
      <c r="F279" t="s">
        <v>3140</v>
      </c>
      <c r="G279" t="s">
        <v>3141</v>
      </c>
      <c r="H279">
        <v>225223304</v>
      </c>
      <c r="I279" t="s">
        <v>3142</v>
      </c>
      <c r="J279" t="s">
        <v>3143</v>
      </c>
      <c r="K279" t="s">
        <v>3144</v>
      </c>
      <c r="L279">
        <v>6135001</v>
      </c>
      <c r="M279">
        <v>22928</v>
      </c>
      <c r="N279">
        <v>45202030</v>
      </c>
      <c r="O279" t="s">
        <v>2841</v>
      </c>
      <c r="Q279" t="s">
        <v>21</v>
      </c>
      <c r="R279" t="s">
        <v>23</v>
      </c>
      <c r="S279" t="s">
        <v>23</v>
      </c>
      <c r="W279" t="s">
        <v>24</v>
      </c>
      <c r="X279">
        <v>25.35</v>
      </c>
      <c r="Y279">
        <v>1</v>
      </c>
      <c r="Z279">
        <v>40649000</v>
      </c>
      <c r="AA279">
        <v>1030452150</v>
      </c>
      <c r="AB279">
        <v>1</v>
      </c>
      <c r="AC279">
        <v>1.0674720689394399</v>
      </c>
      <c r="AF279">
        <v>43391672.1303192</v>
      </c>
      <c r="AG279">
        <v>1099978888.5035901</v>
      </c>
      <c r="AH279">
        <v>1.3955237933888201E-4</v>
      </c>
      <c r="AM279" s="17">
        <f t="shared" si="4"/>
        <v>1.3955237933888201E-4</v>
      </c>
      <c r="AN279" s="16">
        <f>IF(ISNA(VLOOKUP(M279,'GICS Impact'!B:J,9,FALSE)),N279,VLOOKUP(M279,'GICS Impact'!B:J,9,FALSE))</f>
        <v>45202030</v>
      </c>
      <c r="AO279" s="16" t="b">
        <f>AN279&lt;&gt;N279</f>
        <v>0</v>
      </c>
      <c r="AP279" s="15" t="s">
        <v>2706</v>
      </c>
      <c r="AQ279" s="18">
        <f>VLOOKUP(M279,'[1]Technology FINAL'!$C:$AP,40,FALSE)</f>
        <v>1.4641345534026516E-4</v>
      </c>
      <c r="AR279" s="20">
        <f>ABS(AQ279-AM279)</f>
        <v>6.8610760013831527E-6</v>
      </c>
    </row>
    <row r="280" spans="1:44" x14ac:dyDescent="0.3">
      <c r="A280" t="s">
        <v>2832</v>
      </c>
      <c r="B280" t="s">
        <v>2833</v>
      </c>
      <c r="C280" t="s">
        <v>2834</v>
      </c>
      <c r="D280">
        <v>20180705</v>
      </c>
      <c r="E280" t="s">
        <v>3622</v>
      </c>
      <c r="F280" t="s">
        <v>3623</v>
      </c>
      <c r="G280" t="s">
        <v>3624</v>
      </c>
      <c r="H280" t="s">
        <v>3625</v>
      </c>
      <c r="I280" t="s">
        <v>3626</v>
      </c>
      <c r="J280">
        <v>2620398</v>
      </c>
      <c r="K280" t="s">
        <v>3627</v>
      </c>
      <c r="L280">
        <v>3122701</v>
      </c>
      <c r="M280">
        <v>33746</v>
      </c>
      <c r="N280">
        <v>25502020</v>
      </c>
      <c r="O280" t="s">
        <v>3628</v>
      </c>
      <c r="Q280" t="s">
        <v>21</v>
      </c>
      <c r="R280" t="s">
        <v>23</v>
      </c>
      <c r="S280" t="s">
        <v>23</v>
      </c>
      <c r="W280" t="s">
        <v>24</v>
      </c>
      <c r="X280">
        <v>39</v>
      </c>
      <c r="Y280">
        <v>1</v>
      </c>
      <c r="Z280">
        <v>29709000</v>
      </c>
      <c r="AA280">
        <v>1158651000</v>
      </c>
      <c r="AB280">
        <v>1</v>
      </c>
      <c r="AC280">
        <v>1.0674720689394399</v>
      </c>
      <c r="AF280">
        <v>31713527.696121801</v>
      </c>
      <c r="AG280">
        <v>1236827580.1487501</v>
      </c>
      <c r="AH280">
        <v>1.5691413121256999E-4</v>
      </c>
      <c r="AM280" s="17">
        <f t="shared" si="4"/>
        <v>1.5691413121256999E-4</v>
      </c>
      <c r="AN280" s="16">
        <f>IF(ISNA(VLOOKUP(M280,'GICS Impact'!B:J,9,FALSE)),N280,VLOOKUP(M280,'GICS Impact'!B:J,9,FALSE))</f>
        <v>25502020</v>
      </c>
      <c r="AO280" s="16" t="b">
        <f>AN280&lt;&gt;N280</f>
        <v>0</v>
      </c>
      <c r="AP280" s="15" t="s">
        <v>2706</v>
      </c>
      <c r="AQ280" s="18">
        <f>VLOOKUP(M280,'[1]Technology FINAL'!$C:$AP,40,FALSE)</f>
        <v>1.4450230179979026E-4</v>
      </c>
      <c r="AR280" s="20">
        <f>ABS(AQ280-AM280)</f>
        <v>1.2411829412779736E-5</v>
      </c>
    </row>
    <row r="281" spans="1:44" x14ac:dyDescent="0.3">
      <c r="A281" t="s">
        <v>2832</v>
      </c>
      <c r="B281" t="s">
        <v>2833</v>
      </c>
      <c r="C281" t="s">
        <v>2834</v>
      </c>
      <c r="D281">
        <v>20180705</v>
      </c>
      <c r="E281" t="s">
        <v>3581</v>
      </c>
      <c r="F281" t="s">
        <v>3582</v>
      </c>
      <c r="G281" t="s">
        <v>3583</v>
      </c>
      <c r="H281" t="s">
        <v>3584</v>
      </c>
      <c r="I281" t="s">
        <v>3585</v>
      </c>
      <c r="J281">
        <v>2438126</v>
      </c>
      <c r="K281" t="s">
        <v>3586</v>
      </c>
      <c r="L281">
        <v>12207801</v>
      </c>
      <c r="M281">
        <v>28666</v>
      </c>
      <c r="N281">
        <v>45101010</v>
      </c>
      <c r="O281" t="s">
        <v>2738</v>
      </c>
      <c r="Q281" t="s">
        <v>21</v>
      </c>
      <c r="R281" t="s">
        <v>23</v>
      </c>
      <c r="S281" t="s">
        <v>23</v>
      </c>
      <c r="W281" t="s">
        <v>24</v>
      </c>
      <c r="X281">
        <v>16.25</v>
      </c>
      <c r="Y281">
        <v>1</v>
      </c>
      <c r="Z281">
        <v>66514000</v>
      </c>
      <c r="AA281">
        <v>1080852500</v>
      </c>
      <c r="AB281">
        <v>1</v>
      </c>
      <c r="AC281">
        <v>1.0674720689394399</v>
      </c>
      <c r="AF281">
        <v>71001837.193437904</v>
      </c>
      <c r="AG281">
        <v>1153779854.3933599</v>
      </c>
      <c r="AH281">
        <v>1.4637801288432399E-4</v>
      </c>
      <c r="AM281" s="17">
        <f t="shared" si="4"/>
        <v>1.4637801288432399E-4</v>
      </c>
      <c r="AN281" s="16">
        <f>IF(ISNA(VLOOKUP(M281,'GICS Impact'!B:J,9,FALSE)),N281,VLOOKUP(M281,'GICS Impact'!B:J,9,FALSE))</f>
        <v>45101010</v>
      </c>
      <c r="AO281" s="16" t="b">
        <f>AN281&lt;&gt;N281</f>
        <v>0</v>
      </c>
      <c r="AP281" s="15" t="s">
        <v>2706</v>
      </c>
      <c r="AQ281" s="18">
        <f>VLOOKUP(M281,'[1]Technology FINAL'!$C:$AP,40,FALSE)</f>
        <v>1.4202166673102259E-4</v>
      </c>
      <c r="AR281" s="20">
        <f>ABS(AQ281-AM281)</f>
        <v>4.3563461533013999E-6</v>
      </c>
    </row>
    <row r="282" spans="1:44" x14ac:dyDescent="0.3">
      <c r="A282" t="s">
        <v>2832</v>
      </c>
      <c r="B282" t="s">
        <v>2833</v>
      </c>
      <c r="C282" t="s">
        <v>2834</v>
      </c>
      <c r="D282">
        <v>20180705</v>
      </c>
      <c r="E282" t="s">
        <v>208</v>
      </c>
      <c r="F282" t="s">
        <v>4011</v>
      </c>
      <c r="G282" t="s">
        <v>4012</v>
      </c>
      <c r="H282" t="s">
        <v>4013</v>
      </c>
      <c r="I282" t="s">
        <v>4014</v>
      </c>
      <c r="J282" t="s">
        <v>4015</v>
      </c>
      <c r="K282" t="s">
        <v>209</v>
      </c>
      <c r="L282">
        <v>16391601</v>
      </c>
      <c r="M282">
        <v>42810</v>
      </c>
      <c r="N282">
        <v>45101010</v>
      </c>
      <c r="O282" t="s">
        <v>2738</v>
      </c>
      <c r="Q282" t="s">
        <v>21</v>
      </c>
      <c r="R282" t="s">
        <v>23</v>
      </c>
      <c r="S282" t="s">
        <v>23</v>
      </c>
      <c r="W282" t="s">
        <v>24</v>
      </c>
      <c r="X282">
        <v>25.65</v>
      </c>
      <c r="Y282">
        <v>1</v>
      </c>
      <c r="Z282">
        <v>49487000</v>
      </c>
      <c r="AA282">
        <v>1269341550</v>
      </c>
      <c r="AB282">
        <v>1</v>
      </c>
      <c r="AC282">
        <v>1.0674720689394399</v>
      </c>
      <c r="AF282">
        <v>52825990.275605999</v>
      </c>
      <c r="AG282">
        <v>1354986650.5692899</v>
      </c>
      <c r="AH282">
        <v>1.7190476384197401E-4</v>
      </c>
      <c r="AM282" s="17">
        <f t="shared" si="4"/>
        <v>1.7190476384197401E-4</v>
      </c>
      <c r="AN282" s="16">
        <f>IF(ISNA(VLOOKUP(M282,'GICS Impact'!B:J,9,FALSE)),N282,VLOOKUP(M282,'GICS Impact'!B:J,9,FALSE))</f>
        <v>45102030</v>
      </c>
      <c r="AO282" s="16" t="b">
        <f>AN282&lt;&gt;N282</f>
        <v>1</v>
      </c>
      <c r="AP282" s="15" t="s">
        <v>2706</v>
      </c>
      <c r="AQ282" s="18">
        <f>VLOOKUP(M282,'[1]Technology FINAL'!$C:$AP,40,FALSE)</f>
        <v>1.4178739343628582E-4</v>
      </c>
      <c r="AR282" s="20">
        <f>ABS(AQ282-AM282)</f>
        <v>3.0117370405688187E-5</v>
      </c>
    </row>
    <row r="283" spans="1:44" x14ac:dyDescent="0.3">
      <c r="A283" t="s">
        <v>2832</v>
      </c>
      <c r="B283" t="s">
        <v>2833</v>
      </c>
      <c r="C283" t="s">
        <v>2834</v>
      </c>
      <c r="D283">
        <v>20180705</v>
      </c>
      <c r="E283" t="s">
        <v>3494</v>
      </c>
      <c r="F283" t="s">
        <v>3495</v>
      </c>
      <c r="G283" t="s">
        <v>3496</v>
      </c>
      <c r="H283" t="s">
        <v>3497</v>
      </c>
      <c r="I283" t="s">
        <v>3498</v>
      </c>
      <c r="J283" t="s">
        <v>3499</v>
      </c>
      <c r="K283" t="s">
        <v>3500</v>
      </c>
      <c r="L283">
        <v>18774001</v>
      </c>
      <c r="M283">
        <v>291311</v>
      </c>
      <c r="N283">
        <v>45301020</v>
      </c>
      <c r="O283" t="s">
        <v>2882</v>
      </c>
      <c r="Q283" t="s">
        <v>21</v>
      </c>
      <c r="R283" t="s">
        <v>23</v>
      </c>
      <c r="S283" t="s">
        <v>23</v>
      </c>
      <c r="W283" t="s">
        <v>24</v>
      </c>
      <c r="X283">
        <v>23.4</v>
      </c>
      <c r="Y283">
        <v>1</v>
      </c>
      <c r="Z283">
        <v>64706000</v>
      </c>
      <c r="AA283">
        <v>1514120400</v>
      </c>
      <c r="AB283">
        <v>0.64</v>
      </c>
      <c r="AC283">
        <v>1.0674720689394399</v>
      </c>
      <c r="AF283">
        <v>44205982.523388997</v>
      </c>
      <c r="AG283">
        <v>1034419991.0473</v>
      </c>
      <c r="AH283">
        <v>1.3123503777671299E-4</v>
      </c>
      <c r="AM283" s="17">
        <f t="shared" si="4"/>
        <v>1.3123503777671299E-4</v>
      </c>
      <c r="AN283" s="16">
        <f>IF(ISNA(VLOOKUP(M283,'GICS Impact'!B:J,9,FALSE)),N283,VLOOKUP(M283,'GICS Impact'!B:J,9,FALSE))</f>
        <v>45301020</v>
      </c>
      <c r="AO283" s="16" t="b">
        <f>AN283&lt;&gt;N283</f>
        <v>0</v>
      </c>
      <c r="AP283" s="15" t="s">
        <v>2706</v>
      </c>
      <c r="AQ283" s="18">
        <f>VLOOKUP(M283,'[1]Technology FINAL'!$C:$AP,40,FALSE)</f>
        <v>1.3650502991182148E-4</v>
      </c>
      <c r="AR283" s="20">
        <f>ABS(AQ283-AM283)</f>
        <v>5.2699921351084908E-6</v>
      </c>
    </row>
    <row r="284" spans="1:44" x14ac:dyDescent="0.3">
      <c r="A284" t="s">
        <v>2832</v>
      </c>
      <c r="B284" t="s">
        <v>2833</v>
      </c>
      <c r="C284" t="s">
        <v>2834</v>
      </c>
      <c r="D284">
        <v>20180705</v>
      </c>
      <c r="E284" t="s">
        <v>3238</v>
      </c>
      <c r="F284" t="s">
        <v>3239</v>
      </c>
      <c r="G284" t="s">
        <v>3240</v>
      </c>
      <c r="H284" t="s">
        <v>3241</v>
      </c>
      <c r="I284" t="s">
        <v>3242</v>
      </c>
      <c r="J284">
        <v>2407052</v>
      </c>
      <c r="K284" t="s">
        <v>3243</v>
      </c>
      <c r="L284">
        <v>11957401</v>
      </c>
      <c r="M284">
        <v>28163</v>
      </c>
      <c r="N284">
        <v>45201020</v>
      </c>
      <c r="O284" t="s">
        <v>2849</v>
      </c>
      <c r="Q284" t="s">
        <v>21</v>
      </c>
      <c r="R284" t="s">
        <v>23</v>
      </c>
      <c r="S284" t="s">
        <v>23</v>
      </c>
      <c r="W284" t="s">
        <v>24</v>
      </c>
      <c r="X284">
        <v>8.3699999999999992</v>
      </c>
      <c r="Y284">
        <v>1</v>
      </c>
      <c r="Z284">
        <v>115893000</v>
      </c>
      <c r="AA284">
        <v>970024410</v>
      </c>
      <c r="AB284">
        <v>1</v>
      </c>
      <c r="AC284">
        <v>1.0674720689394399</v>
      </c>
      <c r="AF284">
        <v>123712540.485598</v>
      </c>
      <c r="AG284">
        <v>1035473963.86445</v>
      </c>
      <c r="AH284">
        <v>1.3136875344701399E-4</v>
      </c>
      <c r="AM284" s="17">
        <f t="shared" si="4"/>
        <v>1.3136875344701399E-4</v>
      </c>
      <c r="AN284" s="16">
        <f>IF(ISNA(VLOOKUP(M284,'GICS Impact'!B:J,9,FALSE)),N284,VLOOKUP(M284,'GICS Impact'!B:J,9,FALSE))</f>
        <v>45201020</v>
      </c>
      <c r="AO284" s="16" t="b">
        <f>AN284&lt;&gt;N284</f>
        <v>0</v>
      </c>
      <c r="AP284" s="15" t="s">
        <v>2706</v>
      </c>
      <c r="AQ284" s="18">
        <f>VLOOKUP(M284,'[1]Technology FINAL'!$C:$AP,40,FALSE)</f>
        <v>1.3629868571577607E-4</v>
      </c>
      <c r="AR284" s="20">
        <f>ABS(AQ284-AM284)</f>
        <v>4.9299322687620863E-6</v>
      </c>
    </row>
    <row r="285" spans="1:44" x14ac:dyDescent="0.3">
      <c r="A285" t="s">
        <v>2832</v>
      </c>
      <c r="B285" t="s">
        <v>2833</v>
      </c>
      <c r="C285" t="s">
        <v>2834</v>
      </c>
      <c r="D285">
        <v>20180705</v>
      </c>
      <c r="E285" t="s">
        <v>3742</v>
      </c>
      <c r="F285" t="s">
        <v>3743</v>
      </c>
      <c r="G285" t="s">
        <v>3744</v>
      </c>
      <c r="H285" s="19" t="s">
        <v>3745</v>
      </c>
      <c r="I285" t="s">
        <v>3746</v>
      </c>
      <c r="J285" t="s">
        <v>3747</v>
      </c>
      <c r="K285" t="s">
        <v>3748</v>
      </c>
      <c r="L285">
        <v>17656701</v>
      </c>
      <c r="M285">
        <v>51136</v>
      </c>
      <c r="N285">
        <v>45202030</v>
      </c>
      <c r="O285" t="s">
        <v>2841</v>
      </c>
      <c r="Q285" t="s">
        <v>21</v>
      </c>
      <c r="R285" t="s">
        <v>23</v>
      </c>
      <c r="S285" t="s">
        <v>23</v>
      </c>
      <c r="W285" t="s">
        <v>24</v>
      </c>
      <c r="X285">
        <v>24.1</v>
      </c>
      <c r="Y285">
        <v>1</v>
      </c>
      <c r="Z285">
        <v>48693000</v>
      </c>
      <c r="AA285">
        <v>1173501300</v>
      </c>
      <c r="AB285">
        <v>0.78</v>
      </c>
      <c r="AC285">
        <v>1.0674720689394399</v>
      </c>
      <c r="AF285">
        <v>40543165.613237098</v>
      </c>
      <c r="AG285">
        <v>977090291.27901495</v>
      </c>
      <c r="AH285">
        <v>1.23961719994831E-4</v>
      </c>
      <c r="AM285" s="17">
        <f t="shared" si="4"/>
        <v>1.23961719994831E-4</v>
      </c>
      <c r="AN285" s="16">
        <f>IF(ISNA(VLOOKUP(M285,'GICS Impact'!B:J,9,FALSE)),N285,VLOOKUP(M285,'GICS Impact'!B:J,9,FALSE))</f>
        <v>45202030</v>
      </c>
      <c r="AO285" s="16" t="b">
        <f>AN285&lt;&gt;N285</f>
        <v>0</v>
      </c>
      <c r="AP285" s="15" t="s">
        <v>2706</v>
      </c>
      <c r="AQ285" s="18">
        <f>VLOOKUP(M285,'[1]Technology FINAL'!$C:$AP,40,FALSE)</f>
        <v>1.3265642757386624E-4</v>
      </c>
      <c r="AR285" s="20">
        <f>ABS(AQ285-AM285)</f>
        <v>8.6947075790352489E-6</v>
      </c>
    </row>
    <row r="286" spans="1:44" x14ac:dyDescent="0.3">
      <c r="A286" t="s">
        <v>2832</v>
      </c>
      <c r="B286" t="s">
        <v>2833</v>
      </c>
      <c r="C286" t="s">
        <v>2834</v>
      </c>
      <c r="D286">
        <v>20180705</v>
      </c>
      <c r="E286" t="s">
        <v>4044</v>
      </c>
      <c r="F286" t="s">
        <v>4045</v>
      </c>
      <c r="G286" t="s">
        <v>4046</v>
      </c>
      <c r="H286" t="s">
        <v>4047</v>
      </c>
      <c r="I286" t="s">
        <v>4048</v>
      </c>
      <c r="J286" t="s">
        <v>4049</v>
      </c>
      <c r="K286" t="s">
        <v>4050</v>
      </c>
      <c r="L286">
        <v>15615301</v>
      </c>
      <c r="M286">
        <v>40657</v>
      </c>
      <c r="N286">
        <v>45301010</v>
      </c>
      <c r="O286" t="s">
        <v>2882</v>
      </c>
      <c r="Q286" t="s">
        <v>21</v>
      </c>
      <c r="R286" t="s">
        <v>23</v>
      </c>
      <c r="S286" t="s">
        <v>23</v>
      </c>
      <c r="W286" t="s">
        <v>24</v>
      </c>
      <c r="X286">
        <v>17</v>
      </c>
      <c r="Y286">
        <v>1</v>
      </c>
      <c r="Z286">
        <v>49031000</v>
      </c>
      <c r="AA286">
        <v>833527000</v>
      </c>
      <c r="AB286">
        <v>1</v>
      </c>
      <c r="AC286">
        <v>1.0674720689394399</v>
      </c>
      <c r="AF286">
        <v>52339223.0121696</v>
      </c>
      <c r="AG286">
        <v>889766791.20688403</v>
      </c>
      <c r="AH286">
        <v>1.1288314172880301E-4</v>
      </c>
      <c r="AM286" s="17">
        <f t="shared" si="4"/>
        <v>1.1288314172880301E-4</v>
      </c>
      <c r="AN286" s="16">
        <f>IF(ISNA(VLOOKUP(M286,'GICS Impact'!B:J,9,FALSE)),N286,VLOOKUP(M286,'GICS Impact'!B:J,9,FALSE))</f>
        <v>45301010</v>
      </c>
      <c r="AO286" s="16" t="b">
        <f>AN286&lt;&gt;N286</f>
        <v>0</v>
      </c>
      <c r="AP286" s="15" t="s">
        <v>2706</v>
      </c>
      <c r="AQ286" s="18">
        <f>VLOOKUP(M286,'[1]Technology FINAL'!$C:$AP,40,FALSE)</f>
        <v>1.2810519041273202E-4</v>
      </c>
      <c r="AR286" s="20">
        <f>ABS(AQ286-AM286)</f>
        <v>1.522204868392901E-5</v>
      </c>
    </row>
    <row r="287" spans="1:44" x14ac:dyDescent="0.3">
      <c r="A287" t="s">
        <v>2832</v>
      </c>
      <c r="B287" t="s">
        <v>2833</v>
      </c>
      <c r="C287" t="s">
        <v>2834</v>
      </c>
      <c r="D287">
        <v>20180705</v>
      </c>
      <c r="E287" t="s">
        <v>3162</v>
      </c>
      <c r="F287" t="s">
        <v>3163</v>
      </c>
      <c r="G287" t="s">
        <v>3164</v>
      </c>
      <c r="H287">
        <v>253651103</v>
      </c>
      <c r="I287" t="s">
        <v>3165</v>
      </c>
      <c r="J287">
        <v>2269229</v>
      </c>
      <c r="K287" t="s">
        <v>3166</v>
      </c>
      <c r="L287">
        <v>394601</v>
      </c>
      <c r="M287">
        <v>4647</v>
      </c>
      <c r="N287">
        <v>45202030</v>
      </c>
      <c r="O287" t="s">
        <v>2841</v>
      </c>
      <c r="Q287" t="s">
        <v>31</v>
      </c>
      <c r="R287" t="s">
        <v>23</v>
      </c>
      <c r="S287" t="s">
        <v>23</v>
      </c>
      <c r="W287" t="s">
        <v>24</v>
      </c>
      <c r="X287">
        <v>12.1</v>
      </c>
      <c r="Y287">
        <v>1</v>
      </c>
      <c r="Z287">
        <v>75958000</v>
      </c>
      <c r="AA287">
        <v>919091800</v>
      </c>
      <c r="AB287">
        <v>1</v>
      </c>
      <c r="AC287">
        <v>1.0674720689394399</v>
      </c>
      <c r="AF287">
        <v>81083043.412501901</v>
      </c>
      <c r="AG287">
        <v>981104825.29127395</v>
      </c>
      <c r="AH287">
        <v>1.24471036836456E-4</v>
      </c>
      <c r="AM287" s="17">
        <f t="shared" si="4"/>
        <v>1.24471036836456E-4</v>
      </c>
      <c r="AN287" s="16">
        <f>IF(ISNA(VLOOKUP(M287,'GICS Impact'!B:J,9,FALSE)),N287,VLOOKUP(M287,'GICS Impact'!B:J,9,FALSE))</f>
        <v>45202030</v>
      </c>
      <c r="AO287" s="16" t="b">
        <f>AN287&lt;&gt;N287</f>
        <v>0</v>
      </c>
      <c r="AP287" s="15" t="s">
        <v>2706</v>
      </c>
      <c r="AQ287" s="18">
        <f>VLOOKUP(M287,'[1]Technology FINAL'!$C:$AP,40,FALSE)</f>
        <v>1.2798753531069001E-4</v>
      </c>
      <c r="AR287" s="20">
        <f>ABS(AQ287-AM287)</f>
        <v>3.5164984742340152E-6</v>
      </c>
    </row>
    <row r="288" spans="1:44" x14ac:dyDescent="0.3">
      <c r="A288" t="s">
        <v>2832</v>
      </c>
      <c r="B288" t="s">
        <v>2833</v>
      </c>
      <c r="C288" t="s">
        <v>2834</v>
      </c>
      <c r="D288">
        <v>20180705</v>
      </c>
      <c r="E288" t="s">
        <v>3951</v>
      </c>
      <c r="F288" t="s">
        <v>3952</v>
      </c>
      <c r="G288" t="s">
        <v>3953</v>
      </c>
      <c r="H288">
        <v>922417100</v>
      </c>
      <c r="I288" t="s">
        <v>3954</v>
      </c>
      <c r="J288">
        <v>2938422</v>
      </c>
      <c r="K288" t="s">
        <v>3955</v>
      </c>
      <c r="L288">
        <v>1112401</v>
      </c>
      <c r="M288">
        <v>16063</v>
      </c>
      <c r="N288">
        <v>45301010</v>
      </c>
      <c r="O288" t="s">
        <v>2882</v>
      </c>
      <c r="Q288" t="s">
        <v>21</v>
      </c>
      <c r="R288" t="s">
        <v>23</v>
      </c>
      <c r="S288" t="s">
        <v>23</v>
      </c>
      <c r="W288" t="s">
        <v>24</v>
      </c>
      <c r="X288">
        <v>14.6</v>
      </c>
      <c r="Y288">
        <v>1</v>
      </c>
      <c r="Z288">
        <v>48692000</v>
      </c>
      <c r="AA288">
        <v>710903200</v>
      </c>
      <c r="AB288">
        <v>1</v>
      </c>
      <c r="AC288">
        <v>1.0674720689394399</v>
      </c>
      <c r="AF288">
        <v>51977349.980799198</v>
      </c>
      <c r="AG288">
        <v>758869309.71966803</v>
      </c>
      <c r="AH288">
        <v>9.6276409379732395E-5</v>
      </c>
      <c r="AM288" s="17">
        <f t="shared" si="4"/>
        <v>9.6276409379732395E-5</v>
      </c>
      <c r="AN288" s="16">
        <f>IF(ISNA(VLOOKUP(M288,'GICS Impact'!B:J,9,FALSE)),N288,VLOOKUP(M288,'GICS Impact'!B:J,9,FALSE))</f>
        <v>45301010</v>
      </c>
      <c r="AO288" s="16" t="b">
        <f>AN288&lt;&gt;N288</f>
        <v>0</v>
      </c>
      <c r="AP288" s="15" t="s">
        <v>2706</v>
      </c>
      <c r="AQ288" s="18">
        <f>VLOOKUP(M288,'[1]Technology FINAL'!$C:$AP,40,FALSE)</f>
        <v>1.1791883174830272E-4</v>
      </c>
      <c r="AR288" s="20">
        <f>ABS(AQ288-AM288)</f>
        <v>2.1642422368570329E-5</v>
      </c>
    </row>
    <row r="289" spans="1:44" x14ac:dyDescent="0.3">
      <c r="A289" t="s">
        <v>2832</v>
      </c>
      <c r="B289" t="s">
        <v>2833</v>
      </c>
      <c r="C289" t="s">
        <v>2834</v>
      </c>
      <c r="D289">
        <v>20180705</v>
      </c>
      <c r="E289" t="s">
        <v>33</v>
      </c>
      <c r="F289" t="s">
        <v>3792</v>
      </c>
      <c r="G289" t="s">
        <v>3793</v>
      </c>
      <c r="H289">
        <v>825690100</v>
      </c>
      <c r="I289" t="s">
        <v>3794</v>
      </c>
      <c r="J289" t="s">
        <v>3795</v>
      </c>
      <c r="K289" t="s">
        <v>34</v>
      </c>
      <c r="L289">
        <v>338201</v>
      </c>
      <c r="M289">
        <v>307813</v>
      </c>
      <c r="N289">
        <v>45101010</v>
      </c>
      <c r="O289" t="s">
        <v>2738</v>
      </c>
      <c r="Q289" t="s">
        <v>31</v>
      </c>
      <c r="R289" t="s">
        <v>23</v>
      </c>
      <c r="S289" t="s">
        <v>23</v>
      </c>
      <c r="W289" t="s">
        <v>24</v>
      </c>
      <c r="X289">
        <v>48.79</v>
      </c>
      <c r="Y289">
        <v>1</v>
      </c>
      <c r="Z289">
        <v>34866000</v>
      </c>
      <c r="AA289">
        <v>1701112140</v>
      </c>
      <c r="AB289">
        <v>0.53</v>
      </c>
      <c r="AC289">
        <v>1.0674720689394399</v>
      </c>
      <c r="AF289">
        <v>19725795.0124905</v>
      </c>
      <c r="AG289">
        <v>962421538.65941298</v>
      </c>
      <c r="AH289">
        <v>1.2210072125077E-4</v>
      </c>
      <c r="AM289" s="17">
        <f t="shared" si="4"/>
        <v>1.2210072125077E-4</v>
      </c>
      <c r="AN289" s="16">
        <f>IF(ISNA(VLOOKUP(M289,'GICS Impact'!B:J,9,FALSE)),N289,VLOOKUP(M289,'GICS Impact'!B:J,9,FALSE))</f>
        <v>25502020</v>
      </c>
      <c r="AO289" s="16" t="b">
        <f>AN289&lt;&gt;N289</f>
        <v>1</v>
      </c>
      <c r="AP289" s="15" t="s">
        <v>2706</v>
      </c>
      <c r="AQ289" s="18">
        <f>VLOOKUP(M289,'[1]Technology FINAL'!$C:$AP,40,FALSE)</f>
        <v>1.1685705335837524E-4</v>
      </c>
      <c r="AR289" s="20">
        <f>ABS(AQ289-AM289)</f>
        <v>5.2436678923947685E-6</v>
      </c>
    </row>
    <row r="290" spans="1:44" x14ac:dyDescent="0.3">
      <c r="A290" t="s">
        <v>2832</v>
      </c>
      <c r="B290" t="s">
        <v>2833</v>
      </c>
      <c r="C290" t="s">
        <v>2834</v>
      </c>
      <c r="D290">
        <v>20180705</v>
      </c>
      <c r="E290" t="s">
        <v>101</v>
      </c>
      <c r="F290" t="s">
        <v>3916</v>
      </c>
      <c r="G290" t="s">
        <v>3917</v>
      </c>
      <c r="H290" t="s">
        <v>3918</v>
      </c>
      <c r="I290" t="s">
        <v>3919</v>
      </c>
      <c r="J290" t="s">
        <v>3920</v>
      </c>
      <c r="K290" t="b">
        <v>1</v>
      </c>
      <c r="L290">
        <v>2054001</v>
      </c>
      <c r="M290">
        <v>352094</v>
      </c>
      <c r="N290">
        <v>45101010</v>
      </c>
      <c r="O290" t="s">
        <v>2738</v>
      </c>
      <c r="Q290" t="s">
        <v>21</v>
      </c>
      <c r="R290" t="s">
        <v>23</v>
      </c>
      <c r="S290" t="s">
        <v>23</v>
      </c>
      <c r="W290" t="s">
        <v>24</v>
      </c>
      <c r="X290">
        <v>10.51</v>
      </c>
      <c r="Y290">
        <v>1</v>
      </c>
      <c r="Z290">
        <v>100932000</v>
      </c>
      <c r="AA290">
        <v>1060795320</v>
      </c>
      <c r="AB290">
        <v>0.78</v>
      </c>
      <c r="AC290">
        <v>1.0674720689394399</v>
      </c>
      <c r="AF290">
        <v>84038830.872512504</v>
      </c>
      <c r="AG290">
        <v>883248112.47010601</v>
      </c>
      <c r="AH290">
        <v>1.12056128467576E-4</v>
      </c>
      <c r="AM290" s="17">
        <f t="shared" si="4"/>
        <v>1.12056128467576E-4</v>
      </c>
      <c r="AN290" s="16">
        <f>IF(ISNA(VLOOKUP(M290,'GICS Impact'!B:J,9,FALSE)),N290,VLOOKUP(M290,'GICS Impact'!B:J,9,FALSE))</f>
        <v>50203010</v>
      </c>
      <c r="AO290" s="16" t="b">
        <f>AN290&lt;&gt;N290</f>
        <v>1</v>
      </c>
      <c r="AP290" s="15" t="s">
        <v>2706</v>
      </c>
      <c r="AQ290" s="18">
        <f>VLOOKUP(M290,'[1]Technology FINAL'!$C:$AP,40,FALSE)</f>
        <v>1.0848558934745117E-4</v>
      </c>
      <c r="AR290" s="20">
        <f>ABS(AQ290-AM290)</f>
        <v>3.570539120124826E-6</v>
      </c>
    </row>
    <row r="291" spans="1:44" x14ac:dyDescent="0.3">
      <c r="A291" t="s">
        <v>2832</v>
      </c>
      <c r="B291" t="s">
        <v>2833</v>
      </c>
      <c r="C291" t="s">
        <v>2834</v>
      </c>
      <c r="D291">
        <v>20180705</v>
      </c>
      <c r="E291" t="s">
        <v>2850</v>
      </c>
      <c r="F291" t="s">
        <v>2851</v>
      </c>
      <c r="G291" t="s">
        <v>2852</v>
      </c>
      <c r="H291">
        <v>2444107</v>
      </c>
      <c r="I291" t="s">
        <v>2853</v>
      </c>
      <c r="J291">
        <v>2053983</v>
      </c>
      <c r="K291" t="s">
        <v>2854</v>
      </c>
      <c r="L291">
        <v>107201</v>
      </c>
      <c r="M291">
        <v>5950</v>
      </c>
      <c r="N291">
        <v>45203015</v>
      </c>
      <c r="O291" t="s">
        <v>2855</v>
      </c>
      <c r="Q291" t="s">
        <v>31</v>
      </c>
      <c r="R291" t="s">
        <v>23</v>
      </c>
      <c r="S291" t="s">
        <v>23</v>
      </c>
      <c r="W291" t="s">
        <v>24</v>
      </c>
      <c r="X291">
        <v>16.32</v>
      </c>
      <c r="Y291">
        <v>1</v>
      </c>
      <c r="Z291">
        <v>168512000</v>
      </c>
      <c r="AA291">
        <v>2750115840</v>
      </c>
      <c r="AB291">
        <v>0.27</v>
      </c>
      <c r="AC291">
        <v>1.0674720689394399</v>
      </c>
      <c r="AF291">
        <v>48568100.385903098</v>
      </c>
      <c r="AG291">
        <v>792631398.29794002</v>
      </c>
      <c r="AH291">
        <v>1.00559745943543E-4</v>
      </c>
      <c r="AM291" s="17">
        <f t="shared" si="4"/>
        <v>1.00559745943543E-4</v>
      </c>
      <c r="AN291" s="16">
        <f>IF(ISNA(VLOOKUP(M291,'GICS Impact'!B:J,9,FALSE)),N291,VLOOKUP(M291,'GICS Impact'!B:J,9,FALSE))</f>
        <v>45203015</v>
      </c>
      <c r="AO291" s="16" t="b">
        <f>AN291&lt;&gt;J291</f>
        <v>1</v>
      </c>
      <c r="AP291" s="15" t="s">
        <v>2706</v>
      </c>
      <c r="AQ291" s="18">
        <f>VLOOKUP(M291,'[1]Technology FINAL'!$C:$AP,40,FALSE)</f>
        <v>9.8390022738329664E-5</v>
      </c>
      <c r="AR291" s="20">
        <f>ABS(AQ291-AM291)</f>
        <v>2.1697232052133388E-6</v>
      </c>
    </row>
    <row r="292" spans="1:44" x14ac:dyDescent="0.3">
      <c r="A292" t="s">
        <v>2832</v>
      </c>
      <c r="B292" t="s">
        <v>2833</v>
      </c>
      <c r="C292" t="s">
        <v>2834</v>
      </c>
      <c r="D292">
        <v>20180705</v>
      </c>
      <c r="E292" t="s">
        <v>63</v>
      </c>
      <c r="F292" t="s">
        <v>3204</v>
      </c>
      <c r="G292" t="s">
        <v>3205</v>
      </c>
      <c r="H292" t="s">
        <v>3206</v>
      </c>
      <c r="I292" t="s">
        <v>3207</v>
      </c>
      <c r="J292" t="s">
        <v>3208</v>
      </c>
      <c r="K292" t="s">
        <v>64</v>
      </c>
      <c r="L292">
        <v>19755901</v>
      </c>
      <c r="M292">
        <v>328850</v>
      </c>
      <c r="N292">
        <v>45101010</v>
      </c>
      <c r="O292" t="s">
        <v>2738</v>
      </c>
      <c r="Q292" t="s">
        <v>21</v>
      </c>
      <c r="R292" t="s">
        <v>23</v>
      </c>
      <c r="S292" t="s">
        <v>23</v>
      </c>
      <c r="W292" t="s">
        <v>24</v>
      </c>
      <c r="X292">
        <v>10.199999999999999</v>
      </c>
      <c r="Y292">
        <v>1</v>
      </c>
      <c r="Z292">
        <v>142714000</v>
      </c>
      <c r="AA292">
        <v>1455682800</v>
      </c>
      <c r="AB292">
        <v>0.53</v>
      </c>
      <c r="AC292">
        <v>1.0674720689394399</v>
      </c>
      <c r="AF292">
        <v>80741900.688710302</v>
      </c>
      <c r="AG292">
        <v>823567387.024845</v>
      </c>
      <c r="AH292">
        <v>1.04484540209289E-4</v>
      </c>
      <c r="AM292" s="17">
        <f t="shared" si="4"/>
        <v>1.04484540209289E-4</v>
      </c>
      <c r="AN292" s="16">
        <f>IF(ISNA(VLOOKUP(M292,'GICS Impact'!B:J,9,FALSE)),N292,VLOOKUP(M292,'GICS Impact'!B:J,9,FALSE))</f>
        <v>45102030</v>
      </c>
      <c r="AO292" s="16" t="b">
        <f>AN292&lt;&gt;N292</f>
        <v>1</v>
      </c>
      <c r="AP292" s="15" t="s">
        <v>2706</v>
      </c>
      <c r="AQ292" s="18">
        <f>VLOOKUP(M292,'[1]Technology FINAL'!$C:$AP,40,FALSE)</f>
        <v>9.2877850305035637E-5</v>
      </c>
      <c r="AR292" s="20">
        <f>ABS(AQ292-AM292)</f>
        <v>1.1606689904253365E-5</v>
      </c>
    </row>
    <row r="293" spans="1:44" x14ac:dyDescent="0.3">
      <c r="A293" t="s">
        <v>2832</v>
      </c>
      <c r="B293" t="s">
        <v>2833</v>
      </c>
      <c r="C293" t="s">
        <v>2834</v>
      </c>
      <c r="D293">
        <v>20180705</v>
      </c>
      <c r="E293" t="s">
        <v>144</v>
      </c>
      <c r="F293" t="s">
        <v>2759</v>
      </c>
      <c r="G293" t="s">
        <v>2760</v>
      </c>
      <c r="H293" t="s">
        <v>2761</v>
      </c>
      <c r="I293" t="s">
        <v>2762</v>
      </c>
      <c r="J293" t="s">
        <v>2763</v>
      </c>
      <c r="K293" t="s">
        <v>145</v>
      </c>
      <c r="L293">
        <v>3208601</v>
      </c>
      <c r="M293">
        <v>681887</v>
      </c>
      <c r="N293">
        <v>45101010</v>
      </c>
      <c r="O293" t="s">
        <v>2738</v>
      </c>
      <c r="Q293" t="s">
        <v>31</v>
      </c>
      <c r="R293" t="s">
        <v>23</v>
      </c>
      <c r="S293" t="s">
        <v>23</v>
      </c>
      <c r="W293" t="s">
        <v>24</v>
      </c>
      <c r="X293">
        <v>15.26</v>
      </c>
      <c r="Y293">
        <v>1</v>
      </c>
      <c r="Z293">
        <v>130471000</v>
      </c>
      <c r="AA293">
        <v>1990987460</v>
      </c>
      <c r="AB293">
        <v>0.32</v>
      </c>
      <c r="AC293">
        <v>1.0674720689394399</v>
      </c>
      <c r="AF293">
        <v>44567727.458111197</v>
      </c>
      <c r="AG293">
        <v>680103521.010777</v>
      </c>
      <c r="AH293">
        <v>8.6283532843908306E-5</v>
      </c>
      <c r="AM293" s="17">
        <f t="shared" si="4"/>
        <v>8.6283532843908306E-5</v>
      </c>
      <c r="AN293" s="16">
        <f>IF(ISNA(VLOOKUP(M293,'GICS Impact'!B:J,9,FALSE)),N293,VLOOKUP(M293,'GICS Impact'!B:J,9,FALSE))</f>
        <v>45103010</v>
      </c>
      <c r="AO293" s="16" t="b">
        <f>AN293&lt;&gt;N293</f>
        <v>1</v>
      </c>
      <c r="AP293" s="15" t="s">
        <v>2706</v>
      </c>
      <c r="AQ293" s="18">
        <f>VLOOKUP(M293,'[1]Technology FINAL'!$C:$AP,40,FALSE)</f>
        <v>9.2336664286453134E-5</v>
      </c>
      <c r="AR293" s="20">
        <f>ABS(AQ293-AM293)</f>
        <v>6.0531314425448277E-6</v>
      </c>
    </row>
    <row r="294" spans="1:44" x14ac:dyDescent="0.3">
      <c r="A294" t="s">
        <v>2832</v>
      </c>
      <c r="B294" t="s">
        <v>2833</v>
      </c>
      <c r="C294" t="s">
        <v>2834</v>
      </c>
      <c r="D294">
        <v>20180705</v>
      </c>
      <c r="E294" t="s">
        <v>2856</v>
      </c>
      <c r="F294" t="s">
        <v>2857</v>
      </c>
      <c r="G294" t="s">
        <v>2858</v>
      </c>
      <c r="H294" t="s">
        <v>2859</v>
      </c>
      <c r="I294" t="s">
        <v>2860</v>
      </c>
      <c r="J294" t="s">
        <v>2861</v>
      </c>
      <c r="K294" t="s">
        <v>2862</v>
      </c>
      <c r="L294">
        <v>2672201</v>
      </c>
      <c r="M294">
        <v>697052</v>
      </c>
      <c r="N294">
        <v>45201020</v>
      </c>
      <c r="O294" t="s">
        <v>2849</v>
      </c>
      <c r="Q294" t="s">
        <v>21</v>
      </c>
      <c r="R294" t="s">
        <v>23</v>
      </c>
      <c r="S294" t="s">
        <v>23</v>
      </c>
      <c r="W294" t="s">
        <v>24</v>
      </c>
      <c r="X294">
        <v>34.17</v>
      </c>
      <c r="Y294">
        <v>1</v>
      </c>
      <c r="Z294">
        <v>40150000</v>
      </c>
      <c r="AA294">
        <v>1371925500</v>
      </c>
      <c r="AB294">
        <v>0.49</v>
      </c>
      <c r="AC294">
        <v>1.0674720689394399</v>
      </c>
      <c r="AF294">
        <v>21000911.74828</v>
      </c>
      <c r="AG294">
        <v>717601154.43873</v>
      </c>
      <c r="AH294">
        <v>9.1040791386903406E-5</v>
      </c>
      <c r="AM294" s="17">
        <f t="shared" si="4"/>
        <v>9.1040791386903406E-5</v>
      </c>
      <c r="AN294" s="16">
        <f>IF(ISNA(VLOOKUP(M294,'GICS Impact'!B:J,9,FALSE)),N294,VLOOKUP(M294,'GICS Impact'!B:J,9,FALSE))</f>
        <v>45201020</v>
      </c>
      <c r="AO294" s="16" t="b">
        <f>AN294&lt;&gt;N294</f>
        <v>0</v>
      </c>
      <c r="AP294" s="15" t="s">
        <v>2706</v>
      </c>
      <c r="AQ294" s="18">
        <f>VLOOKUP(M294,'[1]Technology FINAL'!$C:$AP,40,FALSE)</f>
        <v>8.9999973218841335E-5</v>
      </c>
      <c r="AR294" s="20">
        <f>ABS(AQ294-AM294)</f>
        <v>1.0408181680620715E-6</v>
      </c>
    </row>
    <row r="295" spans="1:44" x14ac:dyDescent="0.3">
      <c r="A295" t="s">
        <v>2832</v>
      </c>
      <c r="B295" t="s">
        <v>2833</v>
      </c>
      <c r="C295" t="s">
        <v>2834</v>
      </c>
      <c r="D295">
        <v>20180705</v>
      </c>
      <c r="E295" t="s">
        <v>3860</v>
      </c>
      <c r="F295" t="s">
        <v>3861</v>
      </c>
      <c r="G295" t="s">
        <v>3862</v>
      </c>
      <c r="H295" t="s">
        <v>3863</v>
      </c>
      <c r="I295" t="s">
        <v>3864</v>
      </c>
      <c r="J295" t="s">
        <v>3865</v>
      </c>
      <c r="K295" t="s">
        <v>3866</v>
      </c>
      <c r="L295">
        <v>6341701</v>
      </c>
      <c r="M295">
        <v>20717</v>
      </c>
      <c r="N295">
        <v>45102020</v>
      </c>
      <c r="O295" t="s">
        <v>2870</v>
      </c>
      <c r="Q295" t="s">
        <v>21</v>
      </c>
      <c r="R295" t="s">
        <v>23</v>
      </c>
      <c r="S295" t="s">
        <v>23</v>
      </c>
      <c r="W295" t="s">
        <v>24</v>
      </c>
      <c r="X295">
        <v>35.15</v>
      </c>
      <c r="Y295">
        <v>1</v>
      </c>
      <c r="Z295">
        <v>46007000</v>
      </c>
      <c r="AA295">
        <v>1617146050</v>
      </c>
      <c r="AB295">
        <v>0.31</v>
      </c>
      <c r="AC295">
        <v>1.0674720689394399</v>
      </c>
      <c r="AF295">
        <v>15224468.117466001</v>
      </c>
      <c r="AG295">
        <v>535140054.32893002</v>
      </c>
      <c r="AH295">
        <v>6.7892273789668298E-5</v>
      </c>
      <c r="AM295" s="17">
        <f t="shared" si="4"/>
        <v>6.7892273789668298E-5</v>
      </c>
      <c r="AN295" s="16">
        <f>IF(ISNA(VLOOKUP(M295,'GICS Impact'!B:J,9,FALSE)),N295,VLOOKUP(M295,'GICS Impact'!B:J,9,FALSE))</f>
        <v>45102020</v>
      </c>
      <c r="AO295" s="16" t="b">
        <f>AN295&lt;&gt;N295</f>
        <v>0</v>
      </c>
      <c r="AP295" s="15" t="s">
        <v>2706</v>
      </c>
      <c r="AQ295" s="18">
        <f>VLOOKUP(M295,'[1]Technology FINAL'!$C:$AP,40,FALSE)</f>
        <v>7.0537622389418506E-5</v>
      </c>
      <c r="AR295" s="20">
        <f>ABS(AQ295-AM295)</f>
        <v>2.6453485997502075E-6</v>
      </c>
    </row>
    <row r="296" spans="1:44" x14ac:dyDescent="0.3">
      <c r="A296" t="s">
        <v>2832</v>
      </c>
      <c r="B296" t="s">
        <v>2833</v>
      </c>
      <c r="C296" t="s">
        <v>2834</v>
      </c>
      <c r="D296">
        <v>20180705</v>
      </c>
      <c r="E296" t="s">
        <v>3824</v>
      </c>
      <c r="F296" t="s">
        <v>3825</v>
      </c>
      <c r="G296" t="s">
        <v>3826</v>
      </c>
      <c r="H296">
        <v>867652406</v>
      </c>
      <c r="I296" t="s">
        <v>3827</v>
      </c>
      <c r="J296" t="s">
        <v>3828</v>
      </c>
      <c r="K296" t="s">
        <v>3829</v>
      </c>
      <c r="L296">
        <v>16505101</v>
      </c>
      <c r="M296">
        <v>42865</v>
      </c>
      <c r="N296">
        <v>45301020</v>
      </c>
      <c r="O296" t="s">
        <v>3291</v>
      </c>
      <c r="Q296" t="s">
        <v>21</v>
      </c>
      <c r="R296" t="s">
        <v>23</v>
      </c>
      <c r="S296" t="s">
        <v>23</v>
      </c>
      <c r="W296" t="s">
        <v>24</v>
      </c>
      <c r="X296">
        <v>7.7</v>
      </c>
      <c r="Y296">
        <v>1</v>
      </c>
      <c r="Z296">
        <v>140863000</v>
      </c>
      <c r="AA296">
        <v>1084645100</v>
      </c>
      <c r="AB296">
        <v>0.43</v>
      </c>
      <c r="AC296">
        <v>1.0674720689394399</v>
      </c>
      <c r="AF296">
        <v>64657946.760217004</v>
      </c>
      <c r="AG296">
        <v>497866190.053671</v>
      </c>
      <c r="AH296">
        <v>6.31634044439635E-5</v>
      </c>
      <c r="AM296" s="17">
        <f t="shared" si="4"/>
        <v>6.31634044439635E-5</v>
      </c>
      <c r="AN296" s="16">
        <f>IF(ISNA(VLOOKUP(M296,'GICS Impact'!B:J,9,FALSE)),N296,VLOOKUP(M296,'GICS Impact'!B:J,9,FALSE))</f>
        <v>45301020</v>
      </c>
      <c r="AO296" s="16" t="b">
        <f>AN296&lt;&gt;N296</f>
        <v>0</v>
      </c>
      <c r="AP296" s="15" t="s">
        <v>2706</v>
      </c>
      <c r="AQ296" s="18">
        <f>VLOOKUP(M296,'[1]Technology FINAL'!$C:$AP,40,FALSE)</f>
        <v>6.0162235519378581E-5</v>
      </c>
      <c r="AR296" s="20">
        <f>ABS(AQ296-AM296)</f>
        <v>3.0011689245849191E-6</v>
      </c>
    </row>
    <row r="297" spans="1:44" x14ac:dyDescent="0.3">
      <c r="A297" t="s">
        <v>2832</v>
      </c>
      <c r="B297" t="s">
        <v>2833</v>
      </c>
      <c r="C297" t="s">
        <v>2834</v>
      </c>
      <c r="D297">
        <v>20180705</v>
      </c>
      <c r="E297" t="s">
        <v>3699</v>
      </c>
      <c r="F297" t="s">
        <v>3700</v>
      </c>
      <c r="G297" t="s">
        <v>3701</v>
      </c>
      <c r="H297" t="s">
        <v>3702</v>
      </c>
      <c r="I297" t="s">
        <v>3703</v>
      </c>
      <c r="J297" t="s">
        <v>3704</v>
      </c>
      <c r="K297" t="s">
        <v>3705</v>
      </c>
      <c r="L297">
        <v>18589401</v>
      </c>
      <c r="M297">
        <v>746732</v>
      </c>
      <c r="N297">
        <v>45102010</v>
      </c>
      <c r="O297" t="s">
        <v>2816</v>
      </c>
      <c r="Q297" t="s">
        <v>21</v>
      </c>
      <c r="R297" t="s">
        <v>23</v>
      </c>
      <c r="S297" t="s">
        <v>23</v>
      </c>
      <c r="W297" t="s">
        <v>24</v>
      </c>
      <c r="X297">
        <v>13.76</v>
      </c>
      <c r="Y297">
        <v>1</v>
      </c>
      <c r="Z297">
        <v>92649000</v>
      </c>
      <c r="AA297">
        <v>1274850240</v>
      </c>
      <c r="AB297">
        <v>0.34</v>
      </c>
      <c r="AC297">
        <v>1.0674720689394399</v>
      </c>
      <c r="AF297">
        <v>33626074.703157797</v>
      </c>
      <c r="AG297">
        <v>462694787.915452</v>
      </c>
      <c r="AH297">
        <v>5.8701270757243197E-5</v>
      </c>
      <c r="AM297" s="17">
        <f t="shared" si="4"/>
        <v>5.8701270757243197E-5</v>
      </c>
      <c r="AN297" s="16">
        <f>IF(ISNA(VLOOKUP(M297,'GICS Impact'!B:J,9,FALSE)),N297,VLOOKUP(M297,'GICS Impact'!B:J,9,FALSE))</f>
        <v>45102010</v>
      </c>
      <c r="AO297" s="16" t="b">
        <f>AN297&lt;&gt;N297</f>
        <v>0</v>
      </c>
      <c r="AP297" s="15" t="s">
        <v>2706</v>
      </c>
      <c r="AQ297" s="18">
        <f>VLOOKUP(M297,'[1]Technology FINAL'!$C:$AP,40,FALSE)</f>
        <v>5.9051860217216741E-5</v>
      </c>
      <c r="AR297" s="20">
        <f>ABS(AQ297-AM297)</f>
        <v>3.5058945997354374E-7</v>
      </c>
    </row>
    <row r="298" spans="1:44" x14ac:dyDescent="0.3">
      <c r="A298" t="s">
        <v>2832</v>
      </c>
      <c r="B298" t="s">
        <v>2833</v>
      </c>
      <c r="C298" t="s">
        <v>2834</v>
      </c>
      <c r="D298">
        <v>20180705</v>
      </c>
      <c r="E298" t="s">
        <v>192</v>
      </c>
      <c r="F298" t="s">
        <v>3598</v>
      </c>
      <c r="G298" t="s">
        <v>3599</v>
      </c>
      <c r="H298" t="s">
        <v>3600</v>
      </c>
      <c r="I298" t="s">
        <v>3601</v>
      </c>
      <c r="J298">
        <v>2857817</v>
      </c>
      <c r="K298" t="s">
        <v>193</v>
      </c>
      <c r="L298">
        <v>14757901</v>
      </c>
      <c r="M298">
        <v>37298</v>
      </c>
      <c r="N298">
        <v>25502020</v>
      </c>
      <c r="O298" t="s">
        <v>3602</v>
      </c>
      <c r="Q298" t="s">
        <v>21</v>
      </c>
      <c r="R298" t="s">
        <v>23</v>
      </c>
      <c r="S298" t="s">
        <v>23</v>
      </c>
      <c r="W298" t="s">
        <v>24</v>
      </c>
      <c r="X298">
        <v>390.52</v>
      </c>
      <c r="Y298">
        <v>1</v>
      </c>
      <c r="Z298">
        <v>434693000</v>
      </c>
      <c r="AA298">
        <v>169756310360</v>
      </c>
      <c r="AB298">
        <v>1</v>
      </c>
      <c r="AC298">
        <v>1.0674720689394399</v>
      </c>
      <c r="AF298">
        <v>464022636.06349099</v>
      </c>
      <c r="AG298">
        <v>181210119835.51401</v>
      </c>
      <c r="AH298">
        <v>2.2989807938706999E-2</v>
      </c>
      <c r="AM298" s="17">
        <f t="shared" si="4"/>
        <v>2.2989807938706999E-2</v>
      </c>
      <c r="AN298" s="16">
        <f>IF(ISNA(VLOOKUP(M298,'GICS Impact'!B:J,9,FALSE)),N298,VLOOKUP(M298,'GICS Impact'!B:J,9,FALSE))</f>
        <v>50202010</v>
      </c>
      <c r="AO298" s="16" t="b">
        <f>AN298&lt;&gt;N298</f>
        <v>1</v>
      </c>
      <c r="AP298" s="15" t="s">
        <v>2728</v>
      </c>
      <c r="AQ298" s="18">
        <v>0</v>
      </c>
      <c r="AR298" s="20">
        <f>ABS(AQ298-AM298)</f>
        <v>2.2989807938706999E-2</v>
      </c>
    </row>
    <row r="299" spans="1:44" x14ac:dyDescent="0.3">
      <c r="A299" t="s">
        <v>2832</v>
      </c>
      <c r="B299" t="s">
        <v>2833</v>
      </c>
      <c r="C299" t="s">
        <v>2834</v>
      </c>
      <c r="D299">
        <v>20180705</v>
      </c>
      <c r="E299" t="s">
        <v>273</v>
      </c>
      <c r="F299" t="s">
        <v>3662</v>
      </c>
      <c r="G299" t="s">
        <v>3663</v>
      </c>
      <c r="H299">
        <v>698354107</v>
      </c>
      <c r="I299" t="s">
        <v>3664</v>
      </c>
      <c r="J299" t="s">
        <v>3665</v>
      </c>
      <c r="K299" t="s">
        <v>274</v>
      </c>
      <c r="L299">
        <v>18652001</v>
      </c>
      <c r="M299">
        <v>277507</v>
      </c>
      <c r="N299">
        <v>45101010</v>
      </c>
      <c r="O299" t="s">
        <v>2738</v>
      </c>
      <c r="Q299" t="s">
        <v>31</v>
      </c>
      <c r="R299" t="s">
        <v>23</v>
      </c>
      <c r="S299" t="s">
        <v>23</v>
      </c>
      <c r="W299" t="s">
        <v>24</v>
      </c>
      <c r="X299">
        <v>7.93</v>
      </c>
      <c r="Y299">
        <v>1</v>
      </c>
      <c r="Z299">
        <v>255110000</v>
      </c>
      <c r="AA299">
        <v>2023022300</v>
      </c>
      <c r="AB299">
        <v>1</v>
      </c>
      <c r="AC299">
        <v>1.0674720689394399</v>
      </c>
      <c r="AF299">
        <v>272322799.50713998</v>
      </c>
      <c r="AG299">
        <v>2159519800.09162</v>
      </c>
      <c r="AH299">
        <v>2.73974463948295E-4</v>
      </c>
      <c r="AM299" s="17">
        <f t="shared" si="4"/>
        <v>2.73974463948295E-4</v>
      </c>
      <c r="AN299" s="16">
        <f>IF(ISNA(VLOOKUP(M299,'GICS Impact'!B:J,9,FALSE)),N299,VLOOKUP(M299,'GICS Impact'!B:J,9,FALSE))</f>
        <v>50202010</v>
      </c>
      <c r="AO299" s="16" t="b">
        <f>AN299&lt;&gt;N299</f>
        <v>1</v>
      </c>
      <c r="AP299" s="15" t="s">
        <v>2728</v>
      </c>
      <c r="AQ299" s="18">
        <v>0</v>
      </c>
      <c r="AR299" s="20">
        <f>ABS(AQ299-AM299)</f>
        <v>2.73974463948295E-4</v>
      </c>
    </row>
    <row r="300" spans="1:44" x14ac:dyDescent="0.3">
      <c r="A300" t="s">
        <v>2727</v>
      </c>
      <c r="B300">
        <v>299</v>
      </c>
    </row>
  </sheetData>
  <sortState ref="A2:AV300">
    <sortCondition descending="1" ref="AQ2:AQ300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85"/>
  <sheetViews>
    <sheetView topLeftCell="W271" workbookViewId="0">
      <selection sqref="A1:AL300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29.6640625" bestFit="1" customWidth="1"/>
    <col min="4" max="4" width="14.44140625" bestFit="1" customWidth="1"/>
    <col min="5" max="5" width="38" bestFit="1" customWidth="1"/>
    <col min="6" max="6" width="10.21875" bestFit="1" customWidth="1"/>
    <col min="7" max="7" width="18.21875" bestFit="1" customWidth="1"/>
    <col min="8" max="8" width="10.88671875" bestFit="1" customWidth="1"/>
    <col min="9" max="9" width="14.33203125" bestFit="1" customWidth="1"/>
    <col min="10" max="10" width="9.77734375" bestFit="1" customWidth="1"/>
    <col min="11" max="11" width="7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bestFit="1" customWidth="1"/>
    <col min="16" max="16" width="30" bestFit="1" customWidth="1"/>
    <col min="17" max="17" width="5.33203125" bestFit="1" customWidth="1"/>
    <col min="18" max="18" width="20.88671875" bestFit="1" customWidth="1"/>
    <col min="19" max="19" width="19" bestFit="1" customWidth="1"/>
    <col min="20" max="20" width="7.5546875" bestFit="1" customWidth="1"/>
    <col min="21" max="21" width="4.33203125" bestFit="1" customWidth="1"/>
    <col min="22" max="22" width="10.44140625" bestFit="1" customWidth="1"/>
    <col min="23" max="23" width="15.33203125" bestFit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29" width="12" bestFit="1" customWidth="1"/>
    <col min="30" max="30" width="8.6640625" bestFit="1" customWidth="1"/>
    <col min="31" max="31" width="6.44140625" bestFit="1" customWidth="1"/>
    <col min="32" max="32" width="12.77734375" bestFit="1" customWidth="1"/>
    <col min="33" max="33" width="17.33203125" bestFit="1" customWidth="1"/>
    <col min="34" max="34" width="13.44140625" bestFit="1" customWidth="1"/>
    <col min="35" max="35" width="18.5546875" bestFit="1" customWidth="1"/>
    <col min="36" max="36" width="19.109375" bestFit="1" customWidth="1"/>
    <col min="37" max="37" width="9.21875" bestFit="1" customWidth="1"/>
    <col min="38" max="38" width="13.109375" bestFit="1" customWidth="1"/>
  </cols>
  <sheetData>
    <row r="1" spans="1:38" x14ac:dyDescent="0.3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2718</v>
      </c>
      <c r="AE1" t="s">
        <v>2719</v>
      </c>
      <c r="AF1" t="s">
        <v>18</v>
      </c>
      <c r="AG1" t="s">
        <v>19</v>
      </c>
      <c r="AH1" t="s">
        <v>2720</v>
      </c>
      <c r="AI1" t="s">
        <v>2721</v>
      </c>
      <c r="AJ1" t="s">
        <v>2722</v>
      </c>
      <c r="AK1" t="s">
        <v>2723</v>
      </c>
      <c r="AL1" t="s">
        <v>2724</v>
      </c>
    </row>
    <row r="2" spans="1:38" x14ac:dyDescent="0.3">
      <c r="A2" t="s">
        <v>2832</v>
      </c>
      <c r="B2" t="s">
        <v>2833</v>
      </c>
      <c r="C2" t="s">
        <v>2834</v>
      </c>
      <c r="D2">
        <v>20180705</v>
      </c>
      <c r="E2" t="s">
        <v>84</v>
      </c>
      <c r="F2" t="s">
        <v>2792</v>
      </c>
      <c r="G2" t="s">
        <v>2793</v>
      </c>
      <c r="H2" t="s">
        <v>2794</v>
      </c>
      <c r="I2" t="s">
        <v>2795</v>
      </c>
      <c r="J2" t="s">
        <v>2796</v>
      </c>
      <c r="K2" t="s">
        <v>85</v>
      </c>
      <c r="L2">
        <v>1988101</v>
      </c>
      <c r="M2">
        <v>351231</v>
      </c>
      <c r="N2">
        <v>45101010</v>
      </c>
      <c r="O2" t="s">
        <v>2738</v>
      </c>
      <c r="Q2" t="s">
        <v>21</v>
      </c>
      <c r="R2" t="s">
        <v>23</v>
      </c>
      <c r="S2" t="s">
        <v>23</v>
      </c>
      <c r="W2" t="s">
        <v>24</v>
      </c>
      <c r="X2">
        <v>85.42</v>
      </c>
      <c r="Y2">
        <v>1</v>
      </c>
      <c r="Z2">
        <v>56736000</v>
      </c>
      <c r="AA2">
        <v>4846389120</v>
      </c>
      <c r="AB2">
        <v>1</v>
      </c>
      <c r="AC2">
        <v>1.0674720689394399</v>
      </c>
      <c r="AF2">
        <v>60564095.303347997</v>
      </c>
      <c r="AG2">
        <v>5173385020.8119898</v>
      </c>
      <c r="AH2">
        <v>6.5633822288407298E-4</v>
      </c>
    </row>
    <row r="3" spans="1:38" x14ac:dyDescent="0.3">
      <c r="A3" t="s">
        <v>2832</v>
      </c>
      <c r="B3" t="s">
        <v>2833</v>
      </c>
      <c r="C3" t="s">
        <v>2834</v>
      </c>
      <c r="D3">
        <v>20180705</v>
      </c>
      <c r="E3" t="s">
        <v>2835</v>
      </c>
      <c r="F3" t="s">
        <v>2836</v>
      </c>
      <c r="G3" t="s">
        <v>2837</v>
      </c>
      <c r="H3" t="s">
        <v>2838</v>
      </c>
      <c r="I3" t="s">
        <v>2839</v>
      </c>
      <c r="J3">
        <v>2889768</v>
      </c>
      <c r="K3" t="s">
        <v>2840</v>
      </c>
      <c r="L3">
        <v>1489801</v>
      </c>
      <c r="M3">
        <v>12401</v>
      </c>
      <c r="N3">
        <v>45202030</v>
      </c>
      <c r="O3" t="s">
        <v>2841</v>
      </c>
      <c r="Q3" t="s">
        <v>31</v>
      </c>
      <c r="R3" t="s">
        <v>23</v>
      </c>
      <c r="S3" t="s">
        <v>23</v>
      </c>
      <c r="W3" t="s">
        <v>24</v>
      </c>
      <c r="X3">
        <v>13.98</v>
      </c>
      <c r="Y3">
        <v>1</v>
      </c>
      <c r="Z3">
        <v>113812000</v>
      </c>
      <c r="AA3">
        <v>1591091760</v>
      </c>
      <c r="AB3">
        <v>1</v>
      </c>
      <c r="AC3">
        <v>1.0674720689394399</v>
      </c>
      <c r="AF3">
        <v>121491131.110135</v>
      </c>
      <c r="AG3">
        <v>1698446012.9196899</v>
      </c>
      <c r="AH3">
        <v>2.1547884669316199E-4</v>
      </c>
    </row>
    <row r="4" spans="1:38" x14ac:dyDescent="0.3">
      <c r="A4" t="s">
        <v>2832</v>
      </c>
      <c r="B4" t="s">
        <v>2833</v>
      </c>
      <c r="C4" t="s">
        <v>2834</v>
      </c>
      <c r="D4">
        <v>20180705</v>
      </c>
      <c r="E4" t="s">
        <v>488</v>
      </c>
      <c r="F4" t="s">
        <v>489</v>
      </c>
      <c r="G4" t="s">
        <v>490</v>
      </c>
      <c r="H4">
        <v>282914100</v>
      </c>
      <c r="I4" t="s">
        <v>491</v>
      </c>
      <c r="J4">
        <v>2037170</v>
      </c>
      <c r="K4" t="s">
        <v>492</v>
      </c>
      <c r="L4">
        <v>6502101</v>
      </c>
      <c r="M4">
        <v>35768</v>
      </c>
      <c r="N4">
        <v>45103010</v>
      </c>
      <c r="O4" t="s">
        <v>2725</v>
      </c>
      <c r="Q4" t="s">
        <v>31</v>
      </c>
      <c r="R4" t="s">
        <v>23</v>
      </c>
      <c r="S4" t="s">
        <v>23</v>
      </c>
      <c r="W4" t="s">
        <v>24</v>
      </c>
      <c r="X4">
        <v>20.65</v>
      </c>
      <c r="Y4">
        <v>1</v>
      </c>
      <c r="Z4">
        <v>93005000</v>
      </c>
      <c r="AA4">
        <v>1920553250</v>
      </c>
      <c r="AB4">
        <v>1</v>
      </c>
      <c r="AC4">
        <v>1.0674720689394399</v>
      </c>
      <c r="AF4">
        <v>99280239.771712601</v>
      </c>
      <c r="AG4">
        <v>2050136951.2858601</v>
      </c>
      <c r="AH4">
        <v>2.6009725505888199E-4</v>
      </c>
    </row>
    <row r="5" spans="1:38" x14ac:dyDescent="0.3">
      <c r="A5" t="s">
        <v>2832</v>
      </c>
      <c r="B5" t="s">
        <v>2833</v>
      </c>
      <c r="C5" t="s">
        <v>2834</v>
      </c>
      <c r="D5">
        <v>20180705</v>
      </c>
      <c r="E5" t="s">
        <v>401</v>
      </c>
      <c r="F5" t="s">
        <v>402</v>
      </c>
      <c r="G5" t="s">
        <v>403</v>
      </c>
      <c r="H5">
        <v>4498101</v>
      </c>
      <c r="I5" t="s">
        <v>404</v>
      </c>
      <c r="J5">
        <v>2889155</v>
      </c>
      <c r="K5" t="s">
        <v>405</v>
      </c>
      <c r="L5">
        <v>3156401</v>
      </c>
      <c r="M5">
        <v>16030</v>
      </c>
      <c r="N5">
        <v>45103010</v>
      </c>
      <c r="O5" t="s">
        <v>2725</v>
      </c>
      <c r="Q5" t="s">
        <v>21</v>
      </c>
      <c r="R5" t="s">
        <v>23</v>
      </c>
      <c r="S5" t="s">
        <v>23</v>
      </c>
      <c r="W5" t="s">
        <v>24</v>
      </c>
      <c r="X5">
        <v>25.15</v>
      </c>
      <c r="Y5">
        <v>1</v>
      </c>
      <c r="Z5">
        <v>116425000</v>
      </c>
      <c r="AA5">
        <v>2928088750</v>
      </c>
      <c r="AB5">
        <v>1</v>
      </c>
      <c r="AC5">
        <v>1.0674720689394399</v>
      </c>
      <c r="AF5">
        <v>124280435.626274</v>
      </c>
      <c r="AG5">
        <v>3125652956.0007901</v>
      </c>
      <c r="AH5">
        <v>3.96546071525896E-4</v>
      </c>
    </row>
    <row r="6" spans="1:38" x14ac:dyDescent="0.3">
      <c r="A6" t="s">
        <v>2832</v>
      </c>
      <c r="B6" t="s">
        <v>2833</v>
      </c>
      <c r="C6" t="s">
        <v>2834</v>
      </c>
      <c r="D6">
        <v>20180705</v>
      </c>
      <c r="E6" t="s">
        <v>412</v>
      </c>
      <c r="F6" t="s">
        <v>413</v>
      </c>
      <c r="G6" t="s">
        <v>414</v>
      </c>
      <c r="H6" t="s">
        <v>415</v>
      </c>
      <c r="I6" t="s">
        <v>416</v>
      </c>
      <c r="J6">
        <v>2045623</v>
      </c>
      <c r="K6" t="s">
        <v>417</v>
      </c>
      <c r="L6">
        <v>6308001</v>
      </c>
      <c r="M6">
        <v>18079</v>
      </c>
      <c r="N6">
        <v>45103010</v>
      </c>
      <c r="O6" t="s">
        <v>2725</v>
      </c>
      <c r="Q6" t="s">
        <v>21</v>
      </c>
      <c r="R6" t="s">
        <v>23</v>
      </c>
      <c r="S6" t="s">
        <v>23</v>
      </c>
      <c r="W6" t="s">
        <v>24</v>
      </c>
      <c r="X6">
        <v>173.34</v>
      </c>
      <c r="Y6">
        <v>1</v>
      </c>
      <c r="Z6">
        <v>84017000</v>
      </c>
      <c r="AA6">
        <v>14563506780</v>
      </c>
      <c r="AB6">
        <v>1</v>
      </c>
      <c r="AC6">
        <v>1.0674720689394399</v>
      </c>
      <c r="AF6">
        <v>89685800.816084906</v>
      </c>
      <c r="AG6">
        <v>15546136713.4601</v>
      </c>
      <c r="AH6">
        <v>1.9723109148415499E-3</v>
      </c>
    </row>
    <row r="7" spans="1:38" x14ac:dyDescent="0.3">
      <c r="A7" t="s">
        <v>2832</v>
      </c>
      <c r="B7" t="s">
        <v>2833</v>
      </c>
      <c r="C7" t="s">
        <v>2834</v>
      </c>
      <c r="D7">
        <v>20180705</v>
      </c>
      <c r="E7" t="s">
        <v>2842</v>
      </c>
      <c r="F7" t="s">
        <v>2843</v>
      </c>
      <c r="G7" t="s">
        <v>2844</v>
      </c>
      <c r="H7" t="s">
        <v>2845</v>
      </c>
      <c r="I7" t="s">
        <v>2846</v>
      </c>
      <c r="J7" t="s">
        <v>2847</v>
      </c>
      <c r="K7" t="s">
        <v>2848</v>
      </c>
      <c r="L7">
        <v>2885301</v>
      </c>
      <c r="M7">
        <v>9878</v>
      </c>
      <c r="N7">
        <v>45201020</v>
      </c>
      <c r="O7" t="s">
        <v>2849</v>
      </c>
      <c r="Q7" t="s">
        <v>21</v>
      </c>
      <c r="R7" t="s">
        <v>23</v>
      </c>
      <c r="S7" t="s">
        <v>23</v>
      </c>
      <c r="W7" t="s">
        <v>24</v>
      </c>
      <c r="X7">
        <v>25.17</v>
      </c>
      <c r="Y7">
        <v>1</v>
      </c>
      <c r="Z7">
        <v>186263000</v>
      </c>
      <c r="AA7">
        <v>4688239710</v>
      </c>
      <c r="AB7">
        <v>0.94</v>
      </c>
      <c r="AC7">
        <v>1.0674720689394399</v>
      </c>
      <c r="AF7">
        <v>186900716.97825399</v>
      </c>
      <c r="AG7">
        <v>4704291046.3426704</v>
      </c>
      <c r="AH7">
        <v>5.9682509862785896E-4</v>
      </c>
    </row>
    <row r="8" spans="1:38" x14ac:dyDescent="0.3">
      <c r="A8" t="s">
        <v>2832</v>
      </c>
      <c r="B8" t="s">
        <v>2833</v>
      </c>
      <c r="C8" t="s">
        <v>2834</v>
      </c>
      <c r="D8">
        <v>20180705</v>
      </c>
      <c r="E8" t="s">
        <v>2850</v>
      </c>
      <c r="F8" t="s">
        <v>2851</v>
      </c>
      <c r="G8" t="s">
        <v>2852</v>
      </c>
      <c r="H8">
        <v>2444107</v>
      </c>
      <c r="I8" t="s">
        <v>2853</v>
      </c>
      <c r="J8">
        <v>2053983</v>
      </c>
      <c r="K8" t="s">
        <v>2854</v>
      </c>
      <c r="L8">
        <v>107201</v>
      </c>
      <c r="M8">
        <v>5950</v>
      </c>
      <c r="N8">
        <v>45203015</v>
      </c>
      <c r="O8" t="s">
        <v>2855</v>
      </c>
      <c r="Q8" t="s">
        <v>31</v>
      </c>
      <c r="R8" t="s">
        <v>23</v>
      </c>
      <c r="S8" t="s">
        <v>23</v>
      </c>
      <c r="W8" t="s">
        <v>24</v>
      </c>
      <c r="X8">
        <v>16.32</v>
      </c>
      <c r="Y8">
        <v>1</v>
      </c>
      <c r="Z8">
        <v>168512000</v>
      </c>
      <c r="AA8">
        <v>2750115840</v>
      </c>
      <c r="AB8">
        <v>0.27</v>
      </c>
      <c r="AC8">
        <v>1.0674720689394399</v>
      </c>
      <c r="AF8">
        <v>48568100.385903098</v>
      </c>
      <c r="AG8">
        <v>792631398.29794002</v>
      </c>
      <c r="AH8">
        <v>1.00559745943543E-4</v>
      </c>
    </row>
    <row r="9" spans="1:38" x14ac:dyDescent="0.3">
      <c r="A9" t="s">
        <v>2832</v>
      </c>
      <c r="B9" t="s">
        <v>2833</v>
      </c>
      <c r="C9" t="s">
        <v>2834</v>
      </c>
      <c r="D9">
        <v>20180705</v>
      </c>
      <c r="E9" t="s">
        <v>2856</v>
      </c>
      <c r="F9" t="s">
        <v>2857</v>
      </c>
      <c r="G9" t="s">
        <v>2858</v>
      </c>
      <c r="H9" t="s">
        <v>2859</v>
      </c>
      <c r="I9" t="s">
        <v>2860</v>
      </c>
      <c r="J9" t="s">
        <v>2861</v>
      </c>
      <c r="K9" t="s">
        <v>2862</v>
      </c>
      <c r="L9">
        <v>2672201</v>
      </c>
      <c r="M9">
        <v>697052</v>
      </c>
      <c r="N9">
        <v>45201020</v>
      </c>
      <c r="O9" t="s">
        <v>2849</v>
      </c>
      <c r="Q9" t="s">
        <v>21</v>
      </c>
      <c r="R9" t="s">
        <v>23</v>
      </c>
      <c r="S9" t="s">
        <v>23</v>
      </c>
      <c r="W9" t="s">
        <v>24</v>
      </c>
      <c r="X9">
        <v>34.17</v>
      </c>
      <c r="Y9">
        <v>1</v>
      </c>
      <c r="Z9">
        <v>40150000</v>
      </c>
      <c r="AA9">
        <v>1371925500</v>
      </c>
      <c r="AB9">
        <v>0.49</v>
      </c>
      <c r="AC9">
        <v>1.0674720689394399</v>
      </c>
      <c r="AF9">
        <v>21000911.74828</v>
      </c>
      <c r="AG9">
        <v>717601154.43873</v>
      </c>
      <c r="AH9">
        <v>9.1040791386903406E-5</v>
      </c>
    </row>
    <row r="10" spans="1:38" x14ac:dyDescent="0.3">
      <c r="A10" t="s">
        <v>2832</v>
      </c>
      <c r="B10" t="s">
        <v>2833</v>
      </c>
      <c r="C10" t="s">
        <v>2834</v>
      </c>
      <c r="D10">
        <v>20180705</v>
      </c>
      <c r="E10" t="s">
        <v>2863</v>
      </c>
      <c r="F10" t="s">
        <v>2864</v>
      </c>
      <c r="G10" t="s">
        <v>2865</v>
      </c>
      <c r="H10" t="s">
        <v>2866</v>
      </c>
      <c r="I10" t="s">
        <v>2867</v>
      </c>
      <c r="J10" t="s">
        <v>2868</v>
      </c>
      <c r="K10" t="s">
        <v>2869</v>
      </c>
      <c r="L10">
        <v>14335701</v>
      </c>
      <c r="M10">
        <v>35488</v>
      </c>
      <c r="N10">
        <v>45102010</v>
      </c>
      <c r="O10" t="s">
        <v>2870</v>
      </c>
      <c r="Q10" t="s">
        <v>31</v>
      </c>
      <c r="R10" t="s">
        <v>23</v>
      </c>
      <c r="S10" t="s">
        <v>23</v>
      </c>
      <c r="W10" t="s">
        <v>24</v>
      </c>
      <c r="X10">
        <v>163.34</v>
      </c>
      <c r="Y10">
        <v>1</v>
      </c>
      <c r="Z10">
        <v>643087000</v>
      </c>
      <c r="AA10">
        <v>105041830580</v>
      </c>
      <c r="AB10">
        <v>1</v>
      </c>
      <c r="AC10">
        <v>1.0674720689394399</v>
      </c>
      <c r="AF10">
        <v>686477410.39805698</v>
      </c>
      <c r="AG10">
        <v>112129220214.418</v>
      </c>
      <c r="AH10">
        <v>1.42256361807297E-2</v>
      </c>
    </row>
    <row r="11" spans="1:38" x14ac:dyDescent="0.3">
      <c r="A11" t="s">
        <v>2832</v>
      </c>
      <c r="B11" t="s">
        <v>2833</v>
      </c>
      <c r="C11" t="s">
        <v>2834</v>
      </c>
      <c r="D11">
        <v>20180705</v>
      </c>
      <c r="E11" t="s">
        <v>390</v>
      </c>
      <c r="F11" t="s">
        <v>391</v>
      </c>
      <c r="G11" t="s">
        <v>392</v>
      </c>
      <c r="H11" t="s">
        <v>393</v>
      </c>
      <c r="I11" t="s">
        <v>394</v>
      </c>
      <c r="J11">
        <v>2575818</v>
      </c>
      <c r="K11" t="s">
        <v>395</v>
      </c>
      <c r="L11">
        <v>18040501</v>
      </c>
      <c r="M11">
        <v>15360</v>
      </c>
      <c r="N11">
        <v>45103030</v>
      </c>
      <c r="O11" t="s">
        <v>2726</v>
      </c>
      <c r="Q11" t="s">
        <v>21</v>
      </c>
      <c r="R11" t="s">
        <v>23</v>
      </c>
      <c r="S11" t="s">
        <v>23</v>
      </c>
      <c r="W11" t="s">
        <v>24</v>
      </c>
      <c r="X11">
        <v>75.88</v>
      </c>
      <c r="Y11">
        <v>1</v>
      </c>
      <c r="Z11">
        <v>761205000</v>
      </c>
      <c r="AA11">
        <v>57760235400</v>
      </c>
      <c r="AB11">
        <v>1</v>
      </c>
      <c r="AC11">
        <v>1.0674720689394399</v>
      </c>
      <c r="AF11">
        <v>812565076.237046</v>
      </c>
      <c r="AG11">
        <v>61657437984.866997</v>
      </c>
      <c r="AH11">
        <v>7.8223702878818194E-3</v>
      </c>
    </row>
    <row r="12" spans="1:38" x14ac:dyDescent="0.3">
      <c r="A12" t="s">
        <v>2832</v>
      </c>
      <c r="B12" t="s">
        <v>2833</v>
      </c>
      <c r="C12" t="s">
        <v>2834</v>
      </c>
      <c r="D12">
        <v>20180705</v>
      </c>
      <c r="E12" t="s">
        <v>2871</v>
      </c>
      <c r="F12" t="s">
        <v>2872</v>
      </c>
      <c r="G12" t="s">
        <v>2873</v>
      </c>
      <c r="H12">
        <v>5125109</v>
      </c>
      <c r="I12" t="s">
        <v>2874</v>
      </c>
      <c r="J12">
        <v>2159773</v>
      </c>
      <c r="K12" t="s">
        <v>2875</v>
      </c>
      <c r="L12">
        <v>253601</v>
      </c>
      <c r="M12">
        <v>8444</v>
      </c>
      <c r="N12">
        <v>45102010</v>
      </c>
      <c r="O12" t="s">
        <v>2876</v>
      </c>
      <c r="Q12" t="s">
        <v>21</v>
      </c>
      <c r="R12" t="s">
        <v>23</v>
      </c>
      <c r="S12" t="s">
        <v>23</v>
      </c>
      <c r="W12" t="s">
        <v>24</v>
      </c>
      <c r="X12">
        <v>39.450000000000003</v>
      </c>
      <c r="Y12">
        <v>1</v>
      </c>
      <c r="Z12">
        <v>77060000</v>
      </c>
      <c r="AA12">
        <v>3040017000</v>
      </c>
      <c r="AB12">
        <v>1</v>
      </c>
      <c r="AC12">
        <v>1.0674720689394399</v>
      </c>
      <c r="AF12">
        <v>82259397.632473201</v>
      </c>
      <c r="AG12">
        <v>3245133236.6010599</v>
      </c>
      <c r="AH12">
        <v>4.11704323757926E-4</v>
      </c>
    </row>
    <row r="13" spans="1:38" x14ac:dyDescent="0.3">
      <c r="A13" t="s">
        <v>2832</v>
      </c>
      <c r="B13" t="s">
        <v>2833</v>
      </c>
      <c r="C13" t="s">
        <v>2834</v>
      </c>
      <c r="D13">
        <v>20180705</v>
      </c>
      <c r="E13" t="s">
        <v>319</v>
      </c>
      <c r="F13" t="s">
        <v>320</v>
      </c>
      <c r="G13" t="s">
        <v>321</v>
      </c>
      <c r="H13" t="s">
        <v>322</v>
      </c>
      <c r="I13" t="s">
        <v>323</v>
      </c>
      <c r="J13">
        <v>2008154</v>
      </c>
      <c r="K13" t="s">
        <v>324</v>
      </c>
      <c r="L13">
        <v>1254001</v>
      </c>
      <c r="M13">
        <v>3990</v>
      </c>
      <c r="N13">
        <v>45103010</v>
      </c>
      <c r="O13" t="s">
        <v>2725</v>
      </c>
      <c r="Q13" t="s">
        <v>21</v>
      </c>
      <c r="R13" t="s">
        <v>23</v>
      </c>
      <c r="S13" t="s">
        <v>23</v>
      </c>
      <c r="W13" t="s">
        <v>24</v>
      </c>
      <c r="X13">
        <v>242.01</v>
      </c>
      <c r="Y13">
        <v>1</v>
      </c>
      <c r="Z13">
        <v>492470000</v>
      </c>
      <c r="AA13">
        <v>119182664700</v>
      </c>
      <c r="AB13">
        <v>1</v>
      </c>
      <c r="AC13">
        <v>1.0674720689394399</v>
      </c>
      <c r="AF13">
        <v>525697969.79060602</v>
      </c>
      <c r="AG13">
        <v>127224165669.024</v>
      </c>
      <c r="AH13">
        <v>1.61407052572341E-2</v>
      </c>
    </row>
    <row r="14" spans="1:38" x14ac:dyDescent="0.3">
      <c r="A14" t="s">
        <v>2832</v>
      </c>
      <c r="B14" t="s">
        <v>2833</v>
      </c>
      <c r="C14" t="s">
        <v>2834</v>
      </c>
      <c r="D14">
        <v>20180705</v>
      </c>
      <c r="E14" t="s">
        <v>2877</v>
      </c>
      <c r="F14" t="s">
        <v>2878</v>
      </c>
      <c r="G14" t="s">
        <v>2879</v>
      </c>
      <c r="H14">
        <v>7973100</v>
      </c>
      <c r="I14" t="s">
        <v>2880</v>
      </c>
      <c r="J14">
        <v>2049175</v>
      </c>
      <c r="K14" t="s">
        <v>2881</v>
      </c>
      <c r="L14">
        <v>6156201</v>
      </c>
      <c r="M14">
        <v>15368</v>
      </c>
      <c r="N14">
        <v>45301010</v>
      </c>
      <c r="O14" t="s">
        <v>2882</v>
      </c>
      <c r="Q14" t="s">
        <v>21</v>
      </c>
      <c r="R14" t="s">
        <v>23</v>
      </c>
      <c r="S14" t="s">
        <v>23</v>
      </c>
      <c r="W14" t="s">
        <v>24</v>
      </c>
      <c r="X14">
        <v>57.55</v>
      </c>
      <c r="Y14">
        <v>1</v>
      </c>
      <c r="Z14">
        <v>39329000</v>
      </c>
      <c r="AA14">
        <v>2263383950</v>
      </c>
      <c r="AB14">
        <v>1</v>
      </c>
      <c r="AC14">
        <v>1.0674720689394399</v>
      </c>
      <c r="AF14">
        <v>41982608.999319203</v>
      </c>
      <c r="AG14">
        <v>2416099147.91082</v>
      </c>
      <c r="AH14">
        <v>3.0652623276096599E-4</v>
      </c>
    </row>
    <row r="15" spans="1:38" x14ac:dyDescent="0.3">
      <c r="A15" t="s">
        <v>2832</v>
      </c>
      <c r="B15" t="s">
        <v>2833</v>
      </c>
      <c r="C15" t="s">
        <v>2834</v>
      </c>
      <c r="D15">
        <v>20180705</v>
      </c>
      <c r="E15" t="s">
        <v>2883</v>
      </c>
      <c r="F15" t="s">
        <v>2884</v>
      </c>
      <c r="G15" t="s">
        <v>2885</v>
      </c>
      <c r="H15" s="19">
        <v>7903107</v>
      </c>
      <c r="I15" t="s">
        <v>2886</v>
      </c>
      <c r="J15">
        <v>2007849</v>
      </c>
      <c r="K15" t="s">
        <v>2887</v>
      </c>
      <c r="L15">
        <v>116101</v>
      </c>
      <c r="M15">
        <v>5142</v>
      </c>
      <c r="N15">
        <v>45301020</v>
      </c>
      <c r="O15" t="s">
        <v>2882</v>
      </c>
      <c r="Q15" t="s">
        <v>21</v>
      </c>
      <c r="R15" t="s">
        <v>23</v>
      </c>
      <c r="S15" t="s">
        <v>23</v>
      </c>
      <c r="W15" t="s">
        <v>24</v>
      </c>
      <c r="X15">
        <v>15</v>
      </c>
      <c r="Y15">
        <v>1</v>
      </c>
      <c r="Z15">
        <v>969344000</v>
      </c>
      <c r="AA15">
        <v>14540160000</v>
      </c>
      <c r="AB15">
        <v>0.85</v>
      </c>
      <c r="AC15">
        <v>1.0674720689394399</v>
      </c>
      <c r="AF15">
        <v>879535498.41492701</v>
      </c>
      <c r="AG15">
        <v>13193032476.2239</v>
      </c>
      <c r="AH15">
        <v>1.67377673516702E-3</v>
      </c>
    </row>
    <row r="16" spans="1:38" x14ac:dyDescent="0.3">
      <c r="A16" t="s">
        <v>2832</v>
      </c>
      <c r="B16" t="s">
        <v>2833</v>
      </c>
      <c r="C16" t="s">
        <v>2834</v>
      </c>
      <c r="D16">
        <v>20180705</v>
      </c>
      <c r="E16" t="s">
        <v>479</v>
      </c>
      <c r="F16" t="s">
        <v>2888</v>
      </c>
      <c r="G16" t="s">
        <v>2889</v>
      </c>
      <c r="H16" t="s">
        <v>2890</v>
      </c>
      <c r="I16" t="s">
        <v>2891</v>
      </c>
      <c r="J16">
        <v>2507457</v>
      </c>
      <c r="K16" t="s">
        <v>480</v>
      </c>
      <c r="L16">
        <v>12559501</v>
      </c>
      <c r="M16">
        <v>29170</v>
      </c>
      <c r="N16">
        <v>45101010</v>
      </c>
      <c r="O16" t="s">
        <v>2738</v>
      </c>
      <c r="Q16" t="s">
        <v>21</v>
      </c>
      <c r="R16" t="s">
        <v>23</v>
      </c>
      <c r="S16" t="s">
        <v>23</v>
      </c>
      <c r="W16" t="s">
        <v>24</v>
      </c>
      <c r="X16">
        <v>74.23</v>
      </c>
      <c r="Y16">
        <v>1</v>
      </c>
      <c r="Z16">
        <v>170630000</v>
      </c>
      <c r="AA16">
        <v>12665864900</v>
      </c>
      <c r="AB16">
        <v>1</v>
      </c>
      <c r="AC16">
        <v>1.0674720689394399</v>
      </c>
      <c r="AF16">
        <v>182142759.12313601</v>
      </c>
      <c r="AG16">
        <v>13520457009.7104</v>
      </c>
      <c r="AH16">
        <v>1.71531650759313E-3</v>
      </c>
    </row>
    <row r="17" spans="1:34" x14ac:dyDescent="0.3">
      <c r="A17" t="s">
        <v>2832</v>
      </c>
      <c r="B17" t="s">
        <v>2833</v>
      </c>
      <c r="C17" t="s">
        <v>2834</v>
      </c>
      <c r="D17">
        <v>20180705</v>
      </c>
      <c r="E17" t="s">
        <v>130</v>
      </c>
      <c r="F17" t="s">
        <v>2769</v>
      </c>
      <c r="G17" t="s">
        <v>2770</v>
      </c>
      <c r="H17">
        <v>11642105</v>
      </c>
      <c r="I17" t="s">
        <v>2771</v>
      </c>
      <c r="J17" t="s">
        <v>2772</v>
      </c>
      <c r="K17" t="s">
        <v>131</v>
      </c>
      <c r="L17">
        <v>2413501</v>
      </c>
      <c r="M17">
        <v>487542</v>
      </c>
      <c r="N17">
        <v>45101010</v>
      </c>
      <c r="O17" t="s">
        <v>2738</v>
      </c>
      <c r="Q17" t="s">
        <v>21</v>
      </c>
      <c r="R17" t="s">
        <v>23</v>
      </c>
      <c r="S17" t="s">
        <v>23</v>
      </c>
      <c r="W17" t="s">
        <v>24</v>
      </c>
      <c r="X17">
        <v>41.48</v>
      </c>
      <c r="Y17">
        <v>1</v>
      </c>
      <c r="Z17">
        <v>47294000</v>
      </c>
      <c r="AA17">
        <v>1961755120</v>
      </c>
      <c r="AB17">
        <v>0.53</v>
      </c>
      <c r="AC17">
        <v>1.0674720689394399</v>
      </c>
      <c r="AF17">
        <v>26757062.735063501</v>
      </c>
      <c r="AG17">
        <v>1109882962.2504301</v>
      </c>
      <c r="AH17">
        <v>1.4080889168740501E-4</v>
      </c>
    </row>
    <row r="18" spans="1:34" x14ac:dyDescent="0.3">
      <c r="A18" t="s">
        <v>2832</v>
      </c>
      <c r="B18" t="s">
        <v>2833</v>
      </c>
      <c r="C18" t="s">
        <v>2834</v>
      </c>
      <c r="D18">
        <v>20180705</v>
      </c>
      <c r="E18" t="s">
        <v>2892</v>
      </c>
      <c r="F18" t="s">
        <v>2893</v>
      </c>
      <c r="G18" t="s">
        <v>2894</v>
      </c>
      <c r="H18">
        <v>18581108</v>
      </c>
      <c r="I18" t="s">
        <v>2895</v>
      </c>
      <c r="J18">
        <v>2762030</v>
      </c>
      <c r="K18" t="s">
        <v>2896</v>
      </c>
      <c r="L18">
        <v>14397401</v>
      </c>
      <c r="M18">
        <v>34908</v>
      </c>
      <c r="N18">
        <v>45102020</v>
      </c>
      <c r="O18" t="s">
        <v>2897</v>
      </c>
      <c r="Q18" t="s">
        <v>31</v>
      </c>
      <c r="R18" t="s">
        <v>23</v>
      </c>
      <c r="S18" t="s">
        <v>23</v>
      </c>
      <c r="W18" t="s">
        <v>24</v>
      </c>
      <c r="X18">
        <v>235.24</v>
      </c>
      <c r="Y18">
        <v>1</v>
      </c>
      <c r="Z18">
        <v>55400000</v>
      </c>
      <c r="AA18">
        <v>13032296000</v>
      </c>
      <c r="AB18">
        <v>0.87</v>
      </c>
      <c r="AC18">
        <v>1.0674720689394399</v>
      </c>
      <c r="AF18">
        <v>51450018.778743103</v>
      </c>
      <c r="AG18">
        <v>12103102417.511499</v>
      </c>
      <c r="AH18">
        <v>1.53549923312041E-3</v>
      </c>
    </row>
    <row r="19" spans="1:34" x14ac:dyDescent="0.3">
      <c r="A19" t="s">
        <v>2832</v>
      </c>
      <c r="B19" t="s">
        <v>2833</v>
      </c>
      <c r="C19" t="s">
        <v>2834</v>
      </c>
      <c r="D19">
        <v>20180705</v>
      </c>
      <c r="E19" t="s">
        <v>200</v>
      </c>
      <c r="F19" t="s">
        <v>2898</v>
      </c>
      <c r="G19" t="s">
        <v>2899</v>
      </c>
      <c r="H19" t="s">
        <v>2900</v>
      </c>
      <c r="I19" t="s">
        <v>2901</v>
      </c>
      <c r="J19" t="s">
        <v>2902</v>
      </c>
      <c r="K19" t="s">
        <v>201</v>
      </c>
      <c r="L19">
        <v>16032901</v>
      </c>
      <c r="M19">
        <v>41032</v>
      </c>
      <c r="N19">
        <v>45101010</v>
      </c>
      <c r="O19" t="s">
        <v>2738</v>
      </c>
      <c r="Q19" t="s">
        <v>21</v>
      </c>
      <c r="R19" t="s">
        <v>23</v>
      </c>
      <c r="S19" t="s">
        <v>23</v>
      </c>
      <c r="W19" t="s">
        <v>24</v>
      </c>
      <c r="X19">
        <v>1116.28</v>
      </c>
      <c r="Y19">
        <v>1</v>
      </c>
      <c r="Z19">
        <v>298656000</v>
      </c>
      <c r="AA19">
        <v>333383719680</v>
      </c>
      <c r="AB19">
        <v>1</v>
      </c>
      <c r="AC19">
        <v>1.0106764677811999</v>
      </c>
      <c r="AF19">
        <v>301844591.16166198</v>
      </c>
      <c r="AG19">
        <v>336943080221.94</v>
      </c>
      <c r="AH19">
        <v>4.2747373643426102E-2</v>
      </c>
    </row>
    <row r="20" spans="1:34" x14ac:dyDescent="0.3">
      <c r="A20" t="s">
        <v>2832</v>
      </c>
      <c r="B20" t="s">
        <v>2833</v>
      </c>
      <c r="C20" t="s">
        <v>2834</v>
      </c>
      <c r="D20">
        <v>20180705</v>
      </c>
      <c r="E20" t="s">
        <v>82</v>
      </c>
      <c r="F20" t="s">
        <v>2903</v>
      </c>
      <c r="G20" t="s">
        <v>2904</v>
      </c>
      <c r="H20" t="s">
        <v>2905</v>
      </c>
      <c r="I20" t="s">
        <v>2906</v>
      </c>
      <c r="J20" t="s">
        <v>2907</v>
      </c>
      <c r="K20" t="s">
        <v>83</v>
      </c>
      <c r="L20">
        <v>16032903</v>
      </c>
      <c r="M20">
        <v>351217</v>
      </c>
      <c r="N20">
        <v>45101010</v>
      </c>
      <c r="O20" t="s">
        <v>2738</v>
      </c>
      <c r="Q20" t="s">
        <v>21</v>
      </c>
      <c r="R20" t="s">
        <v>23</v>
      </c>
      <c r="S20" t="s">
        <v>23</v>
      </c>
      <c r="W20" t="s">
        <v>24</v>
      </c>
      <c r="X20">
        <v>1102.8900000000001</v>
      </c>
      <c r="Y20">
        <v>1</v>
      </c>
      <c r="Z20">
        <v>348952000</v>
      </c>
      <c r="AA20">
        <v>384855671280</v>
      </c>
      <c r="AB20">
        <v>0.87</v>
      </c>
      <c r="AC20">
        <v>1.0106764677811999</v>
      </c>
      <c r="AF20">
        <v>306829490.06311101</v>
      </c>
      <c r="AG20">
        <v>338399176295.70398</v>
      </c>
      <c r="AH20">
        <v>4.2932105981258697E-2</v>
      </c>
    </row>
    <row r="21" spans="1:34" x14ac:dyDescent="0.3">
      <c r="A21" t="s">
        <v>2832</v>
      </c>
      <c r="B21" t="s">
        <v>2833</v>
      </c>
      <c r="C21" t="s">
        <v>2834</v>
      </c>
      <c r="D21">
        <v>20180705</v>
      </c>
      <c r="E21" t="s">
        <v>2908</v>
      </c>
      <c r="F21" t="s">
        <v>2909</v>
      </c>
      <c r="G21" t="s">
        <v>2910</v>
      </c>
      <c r="H21">
        <v>23135106</v>
      </c>
      <c r="I21" t="s">
        <v>2911</v>
      </c>
      <c r="J21">
        <v>2000019</v>
      </c>
      <c r="K21" t="s">
        <v>2912</v>
      </c>
      <c r="L21">
        <v>6476801</v>
      </c>
      <c r="M21">
        <v>22480</v>
      </c>
      <c r="N21">
        <v>25502020</v>
      </c>
      <c r="O21" t="s">
        <v>2913</v>
      </c>
      <c r="Q21" t="s">
        <v>21</v>
      </c>
      <c r="R21" t="s">
        <v>23</v>
      </c>
      <c r="S21" t="s">
        <v>23</v>
      </c>
      <c r="W21" t="s">
        <v>24</v>
      </c>
      <c r="X21">
        <v>1693.96</v>
      </c>
      <c r="Y21">
        <v>1</v>
      </c>
      <c r="Z21">
        <v>485227000</v>
      </c>
      <c r="AA21">
        <v>821955128920</v>
      </c>
      <c r="AB21">
        <v>0.83</v>
      </c>
      <c r="AC21">
        <v>1.01015062311737</v>
      </c>
      <c r="AF21">
        <v>406826455.814798</v>
      </c>
      <c r="AG21">
        <v>689147743092.03601</v>
      </c>
      <c r="AH21">
        <v>8.7430957329869094E-2</v>
      </c>
    </row>
    <row r="22" spans="1:34" x14ac:dyDescent="0.3">
      <c r="A22" t="s">
        <v>2832</v>
      </c>
      <c r="B22" t="s">
        <v>2833</v>
      </c>
      <c r="C22" t="s">
        <v>2834</v>
      </c>
      <c r="D22">
        <v>20180705</v>
      </c>
      <c r="E22" t="s">
        <v>2914</v>
      </c>
      <c r="F22" t="s">
        <v>2915</v>
      </c>
      <c r="G22" t="s">
        <v>2916</v>
      </c>
      <c r="H22">
        <v>31652100</v>
      </c>
      <c r="I22" t="s">
        <v>2917</v>
      </c>
      <c r="J22">
        <v>2242929</v>
      </c>
      <c r="K22" t="s">
        <v>2918</v>
      </c>
      <c r="L22">
        <v>11003901</v>
      </c>
      <c r="M22">
        <v>25508</v>
      </c>
      <c r="N22">
        <v>45301010</v>
      </c>
      <c r="O22" t="s">
        <v>2882</v>
      </c>
      <c r="Q22" t="s">
        <v>21</v>
      </c>
      <c r="R22" t="s">
        <v>23</v>
      </c>
      <c r="S22" t="s">
        <v>23</v>
      </c>
      <c r="W22" t="s">
        <v>24</v>
      </c>
      <c r="X22">
        <v>8.4499999999999993</v>
      </c>
      <c r="Y22">
        <v>1</v>
      </c>
      <c r="Z22">
        <v>239511000</v>
      </c>
      <c r="AA22">
        <v>2023867950</v>
      </c>
      <c r="AB22">
        <v>0.53</v>
      </c>
      <c r="AC22">
        <v>1.0674720689394399</v>
      </c>
      <c r="AF22">
        <v>135505790.432989</v>
      </c>
      <c r="AG22">
        <v>1145023929.1587601</v>
      </c>
      <c r="AH22">
        <v>1.4526716411024899E-4</v>
      </c>
    </row>
    <row r="23" spans="1:34" x14ac:dyDescent="0.3">
      <c r="A23" t="s">
        <v>2832</v>
      </c>
      <c r="B23" t="s">
        <v>2833</v>
      </c>
      <c r="C23" t="s">
        <v>2834</v>
      </c>
      <c r="D23">
        <v>20180705</v>
      </c>
      <c r="E23" t="s">
        <v>2919</v>
      </c>
      <c r="F23" t="s">
        <v>2920</v>
      </c>
      <c r="G23" t="s">
        <v>2921</v>
      </c>
      <c r="H23">
        <v>32095101</v>
      </c>
      <c r="I23" t="s">
        <v>2922</v>
      </c>
      <c r="J23">
        <v>2145084</v>
      </c>
      <c r="K23" t="s">
        <v>2923</v>
      </c>
      <c r="L23">
        <v>1428201</v>
      </c>
      <c r="M23">
        <v>8455</v>
      </c>
      <c r="N23">
        <v>45203015</v>
      </c>
      <c r="O23" t="s">
        <v>2855</v>
      </c>
      <c r="Q23" t="s">
        <v>31</v>
      </c>
      <c r="R23" t="s">
        <v>23</v>
      </c>
      <c r="S23" t="s">
        <v>23</v>
      </c>
      <c r="W23" t="s">
        <v>24</v>
      </c>
      <c r="X23">
        <v>86.71</v>
      </c>
      <c r="Y23">
        <v>1</v>
      </c>
      <c r="Z23">
        <v>301436000</v>
      </c>
      <c r="AA23">
        <v>26137515560</v>
      </c>
      <c r="AB23">
        <v>1</v>
      </c>
      <c r="AC23">
        <v>1.0674720689394399</v>
      </c>
      <c r="AF23">
        <v>321774510.57282901</v>
      </c>
      <c r="AG23">
        <v>27901067811.77</v>
      </c>
      <c r="AH23">
        <v>3.539759208038E-3</v>
      </c>
    </row>
    <row r="24" spans="1:34" x14ac:dyDescent="0.3">
      <c r="A24" t="s">
        <v>2832</v>
      </c>
      <c r="B24" t="s">
        <v>2833</v>
      </c>
      <c r="C24" t="s">
        <v>2834</v>
      </c>
      <c r="D24">
        <v>20180705</v>
      </c>
      <c r="E24" t="s">
        <v>2924</v>
      </c>
      <c r="F24" t="s">
        <v>2925</v>
      </c>
      <c r="G24" t="s">
        <v>2926</v>
      </c>
      <c r="H24">
        <v>32654105</v>
      </c>
      <c r="I24" t="s">
        <v>2927</v>
      </c>
      <c r="J24">
        <v>2032067</v>
      </c>
      <c r="K24" t="s">
        <v>2928</v>
      </c>
      <c r="L24">
        <v>163201</v>
      </c>
      <c r="M24">
        <v>4798</v>
      </c>
      <c r="N24">
        <v>45301020</v>
      </c>
      <c r="O24" t="s">
        <v>2882</v>
      </c>
      <c r="Q24" t="s">
        <v>21</v>
      </c>
      <c r="R24" t="s">
        <v>23</v>
      </c>
      <c r="S24" t="s">
        <v>23</v>
      </c>
      <c r="W24" t="s">
        <v>24</v>
      </c>
      <c r="X24">
        <v>94.51</v>
      </c>
      <c r="Y24">
        <v>1</v>
      </c>
      <c r="Z24">
        <v>370897000</v>
      </c>
      <c r="AA24">
        <v>35053475470</v>
      </c>
      <c r="AB24">
        <v>1</v>
      </c>
      <c r="AC24">
        <v>1.0674720689394399</v>
      </c>
      <c r="AF24">
        <v>395922187.95343101</v>
      </c>
      <c r="AG24">
        <v>37418605983.478798</v>
      </c>
      <c r="AH24">
        <v>4.7472324706544101E-3</v>
      </c>
    </row>
    <row r="25" spans="1:34" x14ac:dyDescent="0.3">
      <c r="A25" t="s">
        <v>2832</v>
      </c>
      <c r="B25" t="s">
        <v>2833</v>
      </c>
      <c r="C25" t="s">
        <v>2834</v>
      </c>
      <c r="D25">
        <v>20180705</v>
      </c>
      <c r="E25" t="s">
        <v>2929</v>
      </c>
      <c r="F25" t="s">
        <v>2930</v>
      </c>
      <c r="G25" t="s">
        <v>2931</v>
      </c>
      <c r="H25" s="19">
        <v>35290105</v>
      </c>
      <c r="I25" t="s">
        <v>2932</v>
      </c>
      <c r="J25">
        <v>2468844</v>
      </c>
      <c r="K25" t="s">
        <v>2933</v>
      </c>
      <c r="L25">
        <v>619601</v>
      </c>
      <c r="M25">
        <v>3708</v>
      </c>
      <c r="N25">
        <v>45203030</v>
      </c>
      <c r="O25" t="s">
        <v>2855</v>
      </c>
      <c r="Q25" t="s">
        <v>31</v>
      </c>
      <c r="R25" t="s">
        <v>23</v>
      </c>
      <c r="S25" t="s">
        <v>23</v>
      </c>
      <c r="W25" t="s">
        <v>24</v>
      </c>
      <c r="X25">
        <v>62.85</v>
      </c>
      <c r="Y25">
        <v>1</v>
      </c>
      <c r="Z25">
        <v>33435000</v>
      </c>
      <c r="AA25">
        <v>2101389750</v>
      </c>
      <c r="AB25">
        <v>0.87</v>
      </c>
      <c r="AC25">
        <v>1.0674720689394399</v>
      </c>
      <c r="AF25">
        <v>31051107.903741401</v>
      </c>
      <c r="AG25">
        <v>1951562131.75015</v>
      </c>
      <c r="AH25">
        <v>2.47591241759096E-4</v>
      </c>
    </row>
    <row r="26" spans="1:34" x14ac:dyDescent="0.3">
      <c r="A26" t="s">
        <v>2832</v>
      </c>
      <c r="B26" t="s">
        <v>2833</v>
      </c>
      <c r="C26" t="s">
        <v>2834</v>
      </c>
      <c r="D26">
        <v>20180705</v>
      </c>
      <c r="E26" t="s">
        <v>2934</v>
      </c>
      <c r="F26" t="s">
        <v>2935</v>
      </c>
      <c r="G26" t="s">
        <v>2936</v>
      </c>
      <c r="H26">
        <v>37833100</v>
      </c>
      <c r="I26" t="s">
        <v>2937</v>
      </c>
      <c r="J26">
        <v>2046251</v>
      </c>
      <c r="K26" t="s">
        <v>2938</v>
      </c>
      <c r="L26">
        <v>169001</v>
      </c>
      <c r="M26">
        <v>5080</v>
      </c>
      <c r="N26">
        <v>45202030</v>
      </c>
      <c r="O26" t="s">
        <v>2841</v>
      </c>
      <c r="Q26" t="s">
        <v>21</v>
      </c>
      <c r="R26" t="s">
        <v>23</v>
      </c>
      <c r="S26" t="s">
        <v>23</v>
      </c>
      <c r="W26" t="s">
        <v>24</v>
      </c>
      <c r="X26">
        <v>183.92</v>
      </c>
      <c r="Y26">
        <v>1</v>
      </c>
      <c r="Z26">
        <v>4915138000</v>
      </c>
      <c r="AA26">
        <v>903992180960</v>
      </c>
      <c r="AB26">
        <v>1</v>
      </c>
      <c r="AC26">
        <v>0.72275161374208996</v>
      </c>
      <c r="AF26">
        <v>3552423921.2650599</v>
      </c>
      <c r="AG26">
        <v>653361807599.07104</v>
      </c>
      <c r="AH26">
        <v>8.2890858881520799E-2</v>
      </c>
    </row>
    <row r="27" spans="1:34" x14ac:dyDescent="0.3">
      <c r="A27" t="s">
        <v>2832</v>
      </c>
      <c r="B27" t="s">
        <v>2833</v>
      </c>
      <c r="C27" t="s">
        <v>2834</v>
      </c>
      <c r="D27">
        <v>20180705</v>
      </c>
      <c r="E27" t="s">
        <v>2939</v>
      </c>
      <c r="F27" t="s">
        <v>2940</v>
      </c>
      <c r="G27" t="s">
        <v>2941</v>
      </c>
      <c r="H27">
        <v>38222105</v>
      </c>
      <c r="I27" t="s">
        <v>2942</v>
      </c>
      <c r="J27">
        <v>2046552</v>
      </c>
      <c r="K27" t="s">
        <v>2943</v>
      </c>
      <c r="L27">
        <v>170401</v>
      </c>
      <c r="M27">
        <v>3957</v>
      </c>
      <c r="N27">
        <v>45301010</v>
      </c>
      <c r="O27" t="s">
        <v>2882</v>
      </c>
      <c r="Q27" t="s">
        <v>21</v>
      </c>
      <c r="R27" t="s">
        <v>23</v>
      </c>
      <c r="S27" t="s">
        <v>23</v>
      </c>
      <c r="W27" t="s">
        <v>24</v>
      </c>
      <c r="X27">
        <v>44.8</v>
      </c>
      <c r="Y27">
        <v>1</v>
      </c>
      <c r="Z27">
        <v>1008048000</v>
      </c>
      <c r="AA27">
        <v>45160550400</v>
      </c>
      <c r="AB27">
        <v>1</v>
      </c>
      <c r="AC27">
        <v>1.0674720689394399</v>
      </c>
      <c r="AF27">
        <v>1076063084.15026</v>
      </c>
      <c r="AG27">
        <v>48207626169.931801</v>
      </c>
      <c r="AH27">
        <v>6.1160164114107702E-3</v>
      </c>
    </row>
    <row r="28" spans="1:34" x14ac:dyDescent="0.3">
      <c r="A28" t="s">
        <v>2832</v>
      </c>
      <c r="B28" t="s">
        <v>2833</v>
      </c>
      <c r="C28" t="s">
        <v>2834</v>
      </c>
      <c r="D28">
        <v>20180705</v>
      </c>
      <c r="E28" t="s">
        <v>159</v>
      </c>
      <c r="F28" t="s">
        <v>2744</v>
      </c>
      <c r="G28" t="s">
        <v>2745</v>
      </c>
      <c r="H28" t="s">
        <v>2746</v>
      </c>
      <c r="I28" t="s">
        <v>2747</v>
      </c>
      <c r="J28" t="s">
        <v>2748</v>
      </c>
      <c r="K28" t="s">
        <v>160</v>
      </c>
      <c r="L28">
        <v>2790901</v>
      </c>
      <c r="M28">
        <v>709702</v>
      </c>
      <c r="N28">
        <v>45101010</v>
      </c>
      <c r="O28" t="s">
        <v>2738</v>
      </c>
      <c r="Q28" t="s">
        <v>21</v>
      </c>
      <c r="R28" t="s">
        <v>23</v>
      </c>
      <c r="S28" t="s">
        <v>23</v>
      </c>
      <c r="W28" t="s">
        <v>24</v>
      </c>
      <c r="X28">
        <v>36.340000000000003</v>
      </c>
      <c r="Y28">
        <v>1</v>
      </c>
      <c r="Z28">
        <v>43675000</v>
      </c>
      <c r="AA28">
        <v>1587149500</v>
      </c>
      <c r="AB28">
        <v>0.74</v>
      </c>
      <c r="AC28">
        <v>1.0674720689394399</v>
      </c>
      <c r="AF28">
        <v>34500163.532088198</v>
      </c>
      <c r="AG28">
        <v>1253735942.7560799</v>
      </c>
      <c r="AH28">
        <v>1.5905926532126899E-4</v>
      </c>
    </row>
    <row r="29" spans="1:34" x14ac:dyDescent="0.3">
      <c r="A29" t="s">
        <v>2832</v>
      </c>
      <c r="B29" t="s">
        <v>2833</v>
      </c>
      <c r="C29" t="s">
        <v>2834</v>
      </c>
      <c r="D29">
        <v>20180705</v>
      </c>
      <c r="E29" t="s">
        <v>2944</v>
      </c>
      <c r="F29" t="s">
        <v>2945</v>
      </c>
      <c r="G29" t="s">
        <v>2946</v>
      </c>
      <c r="H29">
        <v>40413106</v>
      </c>
      <c r="I29" t="s">
        <v>2947</v>
      </c>
      <c r="J29" t="s">
        <v>2948</v>
      </c>
      <c r="K29" t="s">
        <v>2949</v>
      </c>
      <c r="L29">
        <v>2074801</v>
      </c>
      <c r="M29">
        <v>352425</v>
      </c>
      <c r="N29">
        <v>45201020</v>
      </c>
      <c r="O29" t="s">
        <v>2849</v>
      </c>
      <c r="Q29" t="s">
        <v>31</v>
      </c>
      <c r="R29" t="s">
        <v>23</v>
      </c>
      <c r="S29" t="s">
        <v>23</v>
      </c>
      <c r="W29" t="s">
        <v>24</v>
      </c>
      <c r="X29">
        <v>255.87</v>
      </c>
      <c r="Y29">
        <v>1</v>
      </c>
      <c r="Z29">
        <v>74391000</v>
      </c>
      <c r="AA29">
        <v>19034425170</v>
      </c>
      <c r="AB29">
        <v>0.64</v>
      </c>
      <c r="AC29">
        <v>1.0674720689394399</v>
      </c>
      <c r="AF29">
        <v>50822601.395503201</v>
      </c>
      <c r="AG29">
        <v>13003979019.0674</v>
      </c>
      <c r="AH29">
        <v>1.6497918568714701E-3</v>
      </c>
    </row>
    <row r="30" spans="1:34" x14ac:dyDescent="0.3">
      <c r="A30" t="s">
        <v>2832</v>
      </c>
      <c r="B30" t="s">
        <v>2833</v>
      </c>
      <c r="C30" t="s">
        <v>2834</v>
      </c>
      <c r="D30">
        <v>20180705</v>
      </c>
      <c r="E30" t="s">
        <v>2950</v>
      </c>
      <c r="F30" t="s">
        <v>2951</v>
      </c>
      <c r="G30" t="s">
        <v>2952</v>
      </c>
      <c r="H30">
        <v>42735100</v>
      </c>
      <c r="I30" t="s">
        <v>2953</v>
      </c>
      <c r="J30">
        <v>2051404</v>
      </c>
      <c r="K30" t="s">
        <v>2954</v>
      </c>
      <c r="L30">
        <v>177301</v>
      </c>
      <c r="M30">
        <v>7366</v>
      </c>
      <c r="N30">
        <v>45203030</v>
      </c>
      <c r="O30" t="s">
        <v>2855</v>
      </c>
      <c r="Q30" t="s">
        <v>31</v>
      </c>
      <c r="R30" t="s">
        <v>23</v>
      </c>
      <c r="S30" t="s">
        <v>23</v>
      </c>
      <c r="W30" t="s">
        <v>24</v>
      </c>
      <c r="X30">
        <v>75.48</v>
      </c>
      <c r="Y30">
        <v>1</v>
      </c>
      <c r="Z30">
        <v>87619000</v>
      </c>
      <c r="AA30">
        <v>6613482120</v>
      </c>
      <c r="AB30">
        <v>1</v>
      </c>
      <c r="AC30">
        <v>1.0674720689394399</v>
      </c>
      <c r="AF30">
        <v>93530835.208404705</v>
      </c>
      <c r="AG30">
        <v>7059707441.5303898</v>
      </c>
      <c r="AH30">
        <v>8.9565261769909102E-4</v>
      </c>
    </row>
    <row r="31" spans="1:34" x14ac:dyDescent="0.3">
      <c r="A31" t="s">
        <v>2832</v>
      </c>
      <c r="B31" t="s">
        <v>2833</v>
      </c>
      <c r="C31" t="s">
        <v>2834</v>
      </c>
      <c r="D31">
        <v>20180705</v>
      </c>
      <c r="E31" t="s">
        <v>237</v>
      </c>
      <c r="F31" t="s">
        <v>238</v>
      </c>
      <c r="G31" t="s">
        <v>239</v>
      </c>
      <c r="H31">
        <v>45327103</v>
      </c>
      <c r="I31" t="s">
        <v>240</v>
      </c>
      <c r="J31">
        <v>2051868</v>
      </c>
      <c r="K31" t="s">
        <v>241</v>
      </c>
      <c r="L31">
        <v>3087001</v>
      </c>
      <c r="M31">
        <v>212462</v>
      </c>
      <c r="N31">
        <v>45103010</v>
      </c>
      <c r="O31" t="s">
        <v>2725</v>
      </c>
      <c r="Q31" t="s">
        <v>21</v>
      </c>
      <c r="R31" t="s">
        <v>23</v>
      </c>
      <c r="S31" t="s">
        <v>23</v>
      </c>
      <c r="W31" t="s">
        <v>24</v>
      </c>
      <c r="X31">
        <v>94.31</v>
      </c>
      <c r="Y31">
        <v>1</v>
      </c>
      <c r="Z31">
        <v>71424000</v>
      </c>
      <c r="AA31">
        <v>6735997440</v>
      </c>
      <c r="AB31">
        <v>1</v>
      </c>
      <c r="AC31">
        <v>1.0674720689394399</v>
      </c>
      <c r="AF31">
        <v>76243125.051930502</v>
      </c>
      <c r="AG31">
        <v>7190489123.6475697</v>
      </c>
      <c r="AH31">
        <v>9.1224465878655405E-4</v>
      </c>
    </row>
    <row r="32" spans="1:34" x14ac:dyDescent="0.3">
      <c r="A32" t="s">
        <v>2832</v>
      </c>
      <c r="B32" t="s">
        <v>2833</v>
      </c>
      <c r="C32" t="s">
        <v>2834</v>
      </c>
      <c r="D32">
        <v>20180705</v>
      </c>
      <c r="E32" t="s">
        <v>342</v>
      </c>
      <c r="F32" t="s">
        <v>343</v>
      </c>
      <c r="G32" t="s">
        <v>344</v>
      </c>
      <c r="H32">
        <v>52769106</v>
      </c>
      <c r="I32" t="s">
        <v>345</v>
      </c>
      <c r="J32">
        <v>2065159</v>
      </c>
      <c r="K32" t="s">
        <v>346</v>
      </c>
      <c r="L32">
        <v>187801</v>
      </c>
      <c r="M32">
        <v>4737</v>
      </c>
      <c r="N32">
        <v>45103010</v>
      </c>
      <c r="O32" t="s">
        <v>2725</v>
      </c>
      <c r="Q32" t="s">
        <v>21</v>
      </c>
      <c r="R32" t="s">
        <v>23</v>
      </c>
      <c r="S32" t="s">
        <v>23</v>
      </c>
      <c r="W32" t="s">
        <v>24</v>
      </c>
      <c r="X32">
        <v>131.6</v>
      </c>
      <c r="Y32">
        <v>1</v>
      </c>
      <c r="Z32">
        <v>219109000</v>
      </c>
      <c r="AA32">
        <v>28834744400</v>
      </c>
      <c r="AB32">
        <v>1</v>
      </c>
      <c r="AC32">
        <v>1.0674720689394399</v>
      </c>
      <c r="AF32">
        <v>233892737.553251</v>
      </c>
      <c r="AG32">
        <v>30780284262.0079</v>
      </c>
      <c r="AH32">
        <v>3.9050403152135799E-3</v>
      </c>
    </row>
    <row r="33" spans="1:34" x14ac:dyDescent="0.3">
      <c r="A33" t="s">
        <v>2832</v>
      </c>
      <c r="B33" t="s">
        <v>2833</v>
      </c>
      <c r="C33" t="s">
        <v>2834</v>
      </c>
      <c r="D33">
        <v>20180705</v>
      </c>
      <c r="E33" t="s">
        <v>2955</v>
      </c>
      <c r="F33" t="s">
        <v>2956</v>
      </c>
      <c r="G33" t="s">
        <v>2957</v>
      </c>
      <c r="H33">
        <v>53015103</v>
      </c>
      <c r="I33" t="s">
        <v>2958</v>
      </c>
      <c r="J33">
        <v>2065308</v>
      </c>
      <c r="K33" t="s">
        <v>2959</v>
      </c>
      <c r="L33">
        <v>189101</v>
      </c>
      <c r="M33">
        <v>5158</v>
      </c>
      <c r="N33">
        <v>45102020</v>
      </c>
      <c r="O33" t="s">
        <v>2897</v>
      </c>
      <c r="Q33" t="s">
        <v>21</v>
      </c>
      <c r="R33" t="s">
        <v>23</v>
      </c>
      <c r="S33" t="s">
        <v>23</v>
      </c>
      <c r="W33" t="s">
        <v>24</v>
      </c>
      <c r="X33">
        <v>133.66</v>
      </c>
      <c r="Y33">
        <v>1</v>
      </c>
      <c r="Z33">
        <v>440522000</v>
      </c>
      <c r="AA33">
        <v>58880170520</v>
      </c>
      <c r="AB33">
        <v>1</v>
      </c>
      <c r="AC33">
        <v>1.0674720689394399</v>
      </c>
      <c r="AF33">
        <v>470244930.75333899</v>
      </c>
      <c r="AG33">
        <v>62852937444.491402</v>
      </c>
      <c r="AH33">
        <v>7.9740411934170093E-3</v>
      </c>
    </row>
    <row r="34" spans="1:34" x14ac:dyDescent="0.3">
      <c r="A34" t="s">
        <v>2832</v>
      </c>
      <c r="B34" t="s">
        <v>2833</v>
      </c>
      <c r="C34" t="s">
        <v>2834</v>
      </c>
      <c r="D34">
        <v>20180705</v>
      </c>
      <c r="E34" t="s">
        <v>185</v>
      </c>
      <c r="F34" t="s">
        <v>186</v>
      </c>
      <c r="G34" t="s">
        <v>187</v>
      </c>
      <c r="H34" t="s">
        <v>188</v>
      </c>
      <c r="I34" t="s">
        <v>189</v>
      </c>
      <c r="J34" t="s">
        <v>190</v>
      </c>
      <c r="K34" t="s">
        <v>191</v>
      </c>
      <c r="L34">
        <v>3285501</v>
      </c>
      <c r="M34">
        <v>807063</v>
      </c>
      <c r="N34">
        <v>45103010</v>
      </c>
      <c r="O34" t="s">
        <v>2725</v>
      </c>
      <c r="Q34" t="s">
        <v>31</v>
      </c>
      <c r="R34" t="s">
        <v>23</v>
      </c>
      <c r="S34" t="s">
        <v>23</v>
      </c>
      <c r="W34" t="s">
        <v>24</v>
      </c>
      <c r="X34">
        <v>20.11</v>
      </c>
      <c r="Y34">
        <v>1</v>
      </c>
      <c r="Z34">
        <v>109797000</v>
      </c>
      <c r="AA34">
        <v>2208017670</v>
      </c>
      <c r="AB34">
        <v>0.95</v>
      </c>
      <c r="AC34">
        <v>1.0674720689394399</v>
      </c>
      <c r="AF34">
        <v>111344969.21567599</v>
      </c>
      <c r="AG34">
        <v>2239147330.9272499</v>
      </c>
      <c r="AH34">
        <v>2.8407666818614999E-4</v>
      </c>
    </row>
    <row r="35" spans="1:34" x14ac:dyDescent="0.3">
      <c r="A35" t="s">
        <v>2832</v>
      </c>
      <c r="B35" t="s">
        <v>2833</v>
      </c>
      <c r="C35" t="s">
        <v>2834</v>
      </c>
      <c r="D35">
        <v>20180705</v>
      </c>
      <c r="E35" t="s">
        <v>2960</v>
      </c>
      <c r="F35" t="s">
        <v>2961</v>
      </c>
      <c r="G35" t="s">
        <v>2962</v>
      </c>
      <c r="H35">
        <v>53807103</v>
      </c>
      <c r="I35" t="s">
        <v>2963</v>
      </c>
      <c r="J35">
        <v>2066505</v>
      </c>
      <c r="K35" t="s">
        <v>2964</v>
      </c>
      <c r="L35">
        <v>191901</v>
      </c>
      <c r="M35">
        <v>4641</v>
      </c>
      <c r="N35">
        <v>45203030</v>
      </c>
      <c r="O35" t="s">
        <v>2855</v>
      </c>
      <c r="Q35" t="s">
        <v>21</v>
      </c>
      <c r="R35" t="s">
        <v>23</v>
      </c>
      <c r="S35" t="s">
        <v>23</v>
      </c>
      <c r="W35" t="s">
        <v>24</v>
      </c>
      <c r="X35">
        <v>43.04</v>
      </c>
      <c r="Y35">
        <v>1</v>
      </c>
      <c r="Z35">
        <v>117982000</v>
      </c>
      <c r="AA35">
        <v>5077945280</v>
      </c>
      <c r="AB35">
        <v>1</v>
      </c>
      <c r="AC35">
        <v>1.0674720689394399</v>
      </c>
      <c r="AF35">
        <v>125942489.637613</v>
      </c>
      <c r="AG35">
        <v>5420564754.0028601</v>
      </c>
      <c r="AH35">
        <v>6.8769747918585801E-4</v>
      </c>
    </row>
    <row r="36" spans="1:34" x14ac:dyDescent="0.3">
      <c r="A36" t="s">
        <v>2832</v>
      </c>
      <c r="B36" t="s">
        <v>2833</v>
      </c>
      <c r="C36" t="s">
        <v>2834</v>
      </c>
      <c r="D36">
        <v>20180705</v>
      </c>
      <c r="E36" t="s">
        <v>2965</v>
      </c>
      <c r="F36" t="s">
        <v>2966</v>
      </c>
      <c r="G36" t="s">
        <v>2967</v>
      </c>
      <c r="H36">
        <v>77454106</v>
      </c>
      <c r="I36" t="s">
        <v>2968</v>
      </c>
      <c r="J36" t="s">
        <v>2969</v>
      </c>
      <c r="K36" t="s">
        <v>2970</v>
      </c>
      <c r="L36">
        <v>2894001</v>
      </c>
      <c r="M36">
        <v>9923</v>
      </c>
      <c r="N36">
        <v>45203015</v>
      </c>
      <c r="O36" t="s">
        <v>2855</v>
      </c>
      <c r="Q36" t="s">
        <v>31</v>
      </c>
      <c r="R36" t="s">
        <v>23</v>
      </c>
      <c r="S36" t="s">
        <v>23</v>
      </c>
      <c r="W36" t="s">
        <v>24</v>
      </c>
      <c r="X36">
        <v>61.14</v>
      </c>
      <c r="Y36">
        <v>1</v>
      </c>
      <c r="Z36">
        <v>40649000</v>
      </c>
      <c r="AA36">
        <v>2485279860</v>
      </c>
      <c r="AB36">
        <v>1</v>
      </c>
      <c r="AC36">
        <v>1.0674720689394399</v>
      </c>
      <c r="AF36">
        <v>43391672.1303192</v>
      </c>
      <c r="AG36">
        <v>2652966834.04772</v>
      </c>
      <c r="AH36">
        <v>3.3657721786111501E-4</v>
      </c>
    </row>
    <row r="37" spans="1:34" x14ac:dyDescent="0.3">
      <c r="A37" t="s">
        <v>2832</v>
      </c>
      <c r="B37" t="s">
        <v>2833</v>
      </c>
      <c r="C37" t="s">
        <v>2834</v>
      </c>
      <c r="D37">
        <v>20180705</v>
      </c>
      <c r="E37" t="s">
        <v>2971</v>
      </c>
      <c r="F37" t="s">
        <v>2972</v>
      </c>
      <c r="G37" t="s">
        <v>2973</v>
      </c>
      <c r="H37" t="s">
        <v>2974</v>
      </c>
      <c r="I37" t="s">
        <v>2975</v>
      </c>
      <c r="J37">
        <v>2090816</v>
      </c>
      <c r="K37" t="s">
        <v>2976</v>
      </c>
      <c r="L37">
        <v>2308401</v>
      </c>
      <c r="M37">
        <v>12454</v>
      </c>
      <c r="N37">
        <v>45203020</v>
      </c>
      <c r="O37" t="s">
        <v>2855</v>
      </c>
      <c r="Q37" t="s">
        <v>31</v>
      </c>
      <c r="R37" t="s">
        <v>23</v>
      </c>
      <c r="S37" t="s">
        <v>23</v>
      </c>
      <c r="W37" t="s">
        <v>24</v>
      </c>
      <c r="X37">
        <v>29.05</v>
      </c>
      <c r="Y37">
        <v>1</v>
      </c>
      <c r="Z37">
        <v>47482000</v>
      </c>
      <c r="AA37">
        <v>1379352100</v>
      </c>
      <c r="AB37">
        <v>1</v>
      </c>
      <c r="AC37">
        <v>1.0674720689394399</v>
      </c>
      <c r="AF37">
        <v>50685708.777382404</v>
      </c>
      <c r="AG37">
        <v>1472419839.98296</v>
      </c>
      <c r="AH37">
        <v>1.8680330522973201E-4</v>
      </c>
    </row>
    <row r="38" spans="1:34" x14ac:dyDescent="0.3">
      <c r="A38" t="s">
        <v>2832</v>
      </c>
      <c r="B38" t="s">
        <v>2833</v>
      </c>
      <c r="C38" t="s">
        <v>2834</v>
      </c>
      <c r="D38">
        <v>20180705</v>
      </c>
      <c r="E38" t="s">
        <v>2977</v>
      </c>
      <c r="F38" t="s">
        <v>2978</v>
      </c>
      <c r="G38" t="s">
        <v>2979</v>
      </c>
      <c r="H38" t="s">
        <v>2980</v>
      </c>
      <c r="I38" t="s">
        <v>2981</v>
      </c>
      <c r="J38" t="s">
        <v>2982</v>
      </c>
      <c r="K38" t="s">
        <v>2983</v>
      </c>
      <c r="L38">
        <v>18027202</v>
      </c>
      <c r="M38">
        <v>485812</v>
      </c>
      <c r="N38">
        <v>45102020</v>
      </c>
      <c r="O38" t="s">
        <v>2897</v>
      </c>
      <c r="Q38" t="s">
        <v>31</v>
      </c>
      <c r="R38" t="s">
        <v>23</v>
      </c>
      <c r="S38" t="s">
        <v>23</v>
      </c>
      <c r="W38" t="s">
        <v>24</v>
      </c>
      <c r="X38">
        <v>53.9</v>
      </c>
      <c r="Y38">
        <v>1</v>
      </c>
      <c r="Z38">
        <v>149412000</v>
      </c>
      <c r="AA38">
        <v>8053306800</v>
      </c>
      <c r="AB38">
        <v>0.94</v>
      </c>
      <c r="AC38">
        <v>1.0674720689394399</v>
      </c>
      <c r="AF38">
        <v>149923548.558516</v>
      </c>
      <c r="AG38">
        <v>8080879267.3040504</v>
      </c>
      <c r="AH38">
        <v>1.0252068841399701E-3</v>
      </c>
    </row>
    <row r="39" spans="1:34" x14ac:dyDescent="0.3">
      <c r="A39" t="s">
        <v>2832</v>
      </c>
      <c r="B39" t="s">
        <v>2833</v>
      </c>
      <c r="C39" t="s">
        <v>2834</v>
      </c>
      <c r="D39">
        <v>20180705</v>
      </c>
      <c r="E39" t="s">
        <v>222</v>
      </c>
      <c r="F39" t="s">
        <v>223</v>
      </c>
      <c r="G39" t="s">
        <v>224</v>
      </c>
      <c r="H39" t="s">
        <v>225</v>
      </c>
      <c r="I39" t="s">
        <v>226</v>
      </c>
      <c r="J39" t="s">
        <v>227</v>
      </c>
      <c r="K39" t="s">
        <v>228</v>
      </c>
      <c r="L39">
        <v>6598601</v>
      </c>
      <c r="M39">
        <v>51137</v>
      </c>
      <c r="N39">
        <v>45103020</v>
      </c>
      <c r="O39" t="s">
        <v>2725</v>
      </c>
      <c r="Q39" t="s">
        <v>31</v>
      </c>
      <c r="R39" t="s">
        <v>127</v>
      </c>
      <c r="S39" t="s">
        <v>23</v>
      </c>
      <c r="W39" t="s">
        <v>24</v>
      </c>
      <c r="X39">
        <v>10</v>
      </c>
      <c r="Y39">
        <v>1</v>
      </c>
      <c r="Z39">
        <v>537106000</v>
      </c>
      <c r="AA39">
        <v>5371060000</v>
      </c>
      <c r="AB39">
        <v>0.91</v>
      </c>
      <c r="AC39">
        <v>1.0674720689394399</v>
      </c>
      <c r="AF39">
        <v>521744544.28440601</v>
      </c>
      <c r="AG39">
        <v>5217445442.8440599</v>
      </c>
      <c r="AH39">
        <v>6.6192809082927997E-4</v>
      </c>
    </row>
    <row r="40" spans="1:34" x14ac:dyDescent="0.3">
      <c r="A40" t="s">
        <v>2832</v>
      </c>
      <c r="B40" t="s">
        <v>2833</v>
      </c>
      <c r="C40" t="s">
        <v>2834</v>
      </c>
      <c r="D40">
        <v>20180705</v>
      </c>
      <c r="E40" t="s">
        <v>497</v>
      </c>
      <c r="F40" t="s">
        <v>498</v>
      </c>
      <c r="G40" t="s">
        <v>499</v>
      </c>
      <c r="H40" t="s">
        <v>500</v>
      </c>
      <c r="I40" t="s">
        <v>501</v>
      </c>
      <c r="J40" t="s">
        <v>502</v>
      </c>
      <c r="K40" t="s">
        <v>503</v>
      </c>
      <c r="L40">
        <v>2842001</v>
      </c>
      <c r="M40">
        <v>711209</v>
      </c>
      <c r="N40">
        <v>45103010</v>
      </c>
      <c r="O40" t="s">
        <v>2725</v>
      </c>
      <c r="Q40" t="s">
        <v>21</v>
      </c>
      <c r="R40" t="s">
        <v>23</v>
      </c>
      <c r="S40" t="s">
        <v>23</v>
      </c>
      <c r="W40" t="s">
        <v>24</v>
      </c>
      <c r="X40">
        <v>44.74</v>
      </c>
      <c r="Y40">
        <v>1</v>
      </c>
      <c r="Z40">
        <v>53442000</v>
      </c>
      <c r="AA40">
        <v>2390995080</v>
      </c>
      <c r="AB40">
        <v>0.72</v>
      </c>
      <c r="AC40">
        <v>1.0674720689394399</v>
      </c>
      <c r="AF40">
        <v>41074446.461948298</v>
      </c>
      <c r="AG40">
        <v>1837670734.7075601</v>
      </c>
      <c r="AH40">
        <v>2.3314204131567301E-4</v>
      </c>
    </row>
    <row r="41" spans="1:34" x14ac:dyDescent="0.3">
      <c r="A41" t="s">
        <v>2832</v>
      </c>
      <c r="B41" t="s">
        <v>2833</v>
      </c>
      <c r="C41" t="s">
        <v>2834</v>
      </c>
      <c r="D41">
        <v>20180705</v>
      </c>
      <c r="E41" t="s">
        <v>194</v>
      </c>
      <c r="F41" t="s">
        <v>195</v>
      </c>
      <c r="G41" t="s">
        <v>196</v>
      </c>
      <c r="H41" t="s">
        <v>197</v>
      </c>
      <c r="I41" t="s">
        <v>198</v>
      </c>
      <c r="J41">
        <v>2458878</v>
      </c>
      <c r="K41" t="s">
        <v>199</v>
      </c>
      <c r="L41">
        <v>26089301</v>
      </c>
      <c r="M41">
        <v>40804</v>
      </c>
      <c r="N41">
        <v>45103010</v>
      </c>
      <c r="O41" t="s">
        <v>2725</v>
      </c>
      <c r="Q41" t="s">
        <v>21</v>
      </c>
      <c r="R41" t="s">
        <v>23</v>
      </c>
      <c r="S41" t="s">
        <v>23</v>
      </c>
      <c r="W41" t="s">
        <v>24</v>
      </c>
      <c r="X41">
        <v>103.78</v>
      </c>
      <c r="Y41">
        <v>1</v>
      </c>
      <c r="Z41">
        <v>48526000</v>
      </c>
      <c r="AA41">
        <v>5036028280</v>
      </c>
      <c r="AB41">
        <v>1</v>
      </c>
      <c r="AC41">
        <v>1.0674720689394399</v>
      </c>
      <c r="AF41">
        <v>51800149.617355198</v>
      </c>
      <c r="AG41">
        <v>5375819527.2891197</v>
      </c>
      <c r="AH41">
        <v>6.8202073127985501E-4</v>
      </c>
    </row>
    <row r="42" spans="1:34" x14ac:dyDescent="0.3">
      <c r="A42" t="s">
        <v>2832</v>
      </c>
      <c r="B42" t="s">
        <v>2833</v>
      </c>
      <c r="C42" t="s">
        <v>2834</v>
      </c>
      <c r="D42">
        <v>20180705</v>
      </c>
      <c r="E42" t="s">
        <v>2984</v>
      </c>
      <c r="F42" t="s">
        <v>2985</v>
      </c>
      <c r="G42" t="s">
        <v>2986</v>
      </c>
      <c r="H42">
        <v>95229100</v>
      </c>
      <c r="I42" t="s">
        <v>2987</v>
      </c>
      <c r="J42" t="s">
        <v>2988</v>
      </c>
      <c r="K42" t="s">
        <v>2989</v>
      </c>
      <c r="L42">
        <v>11677201</v>
      </c>
      <c r="M42">
        <v>26790</v>
      </c>
      <c r="N42">
        <v>45101010</v>
      </c>
      <c r="O42" t="s">
        <v>2738</v>
      </c>
      <c r="Q42" t="s">
        <v>21</v>
      </c>
      <c r="R42" t="s">
        <v>23</v>
      </c>
      <c r="S42" t="s">
        <v>23</v>
      </c>
      <c r="W42" t="s">
        <v>24</v>
      </c>
      <c r="X42">
        <v>37.799999999999997</v>
      </c>
      <c r="Y42">
        <v>1</v>
      </c>
      <c r="Z42">
        <v>46981000</v>
      </c>
      <c r="AA42">
        <v>1775881800</v>
      </c>
      <c r="AB42">
        <v>1</v>
      </c>
      <c r="AC42">
        <v>1.0674720689394399</v>
      </c>
      <c r="AF42">
        <v>50150905.270843796</v>
      </c>
      <c r="AG42">
        <v>1895704219.23789</v>
      </c>
      <c r="AH42">
        <v>2.40504647027634E-4</v>
      </c>
    </row>
    <row r="43" spans="1:34" x14ac:dyDescent="0.3">
      <c r="A43" t="s">
        <v>2832</v>
      </c>
      <c r="B43" t="s">
        <v>2833</v>
      </c>
      <c r="C43" t="s">
        <v>2834</v>
      </c>
      <c r="D43">
        <v>20180705</v>
      </c>
      <c r="E43" t="s">
        <v>2990</v>
      </c>
      <c r="F43" t="s">
        <v>2991</v>
      </c>
      <c r="G43" t="s">
        <v>2992</v>
      </c>
      <c r="H43" t="s">
        <v>2993</v>
      </c>
      <c r="I43" t="s">
        <v>2994</v>
      </c>
      <c r="J43" t="s">
        <v>2995</v>
      </c>
      <c r="K43" t="s">
        <v>2996</v>
      </c>
      <c r="L43">
        <v>11931401</v>
      </c>
      <c r="M43">
        <v>27389</v>
      </c>
      <c r="N43">
        <v>25502020</v>
      </c>
      <c r="O43" t="s">
        <v>2997</v>
      </c>
      <c r="Q43" t="s">
        <v>21</v>
      </c>
      <c r="R43" t="s">
        <v>23</v>
      </c>
      <c r="S43" t="s">
        <v>23</v>
      </c>
      <c r="W43" t="s">
        <v>24</v>
      </c>
      <c r="X43">
        <v>2060.23</v>
      </c>
      <c r="Y43">
        <v>1</v>
      </c>
      <c r="Z43">
        <v>48175000</v>
      </c>
      <c r="AA43">
        <v>99251580250</v>
      </c>
      <c r="AB43">
        <v>1</v>
      </c>
      <c r="AC43">
        <v>1.0674720689394399</v>
      </c>
      <c r="AF43">
        <v>51425466.921157502</v>
      </c>
      <c r="AG43">
        <v>105948289714.976</v>
      </c>
      <c r="AH43">
        <v>1.3441472442006599E-2</v>
      </c>
    </row>
    <row r="44" spans="1:34" x14ac:dyDescent="0.3">
      <c r="A44" t="s">
        <v>2832</v>
      </c>
      <c r="B44" t="s">
        <v>2833</v>
      </c>
      <c r="C44" t="s">
        <v>2834</v>
      </c>
      <c r="D44">
        <v>20180705</v>
      </c>
      <c r="E44" t="s">
        <v>2998</v>
      </c>
      <c r="F44" t="s">
        <v>2999</v>
      </c>
      <c r="G44" t="s">
        <v>3000</v>
      </c>
      <c r="H44">
        <v>99502106</v>
      </c>
      <c r="I44" t="s">
        <v>3001</v>
      </c>
      <c r="J44" t="s">
        <v>3002</v>
      </c>
      <c r="K44" t="s">
        <v>3003</v>
      </c>
      <c r="L44">
        <v>18588101</v>
      </c>
      <c r="M44">
        <v>267643</v>
      </c>
      <c r="N44">
        <v>45102010</v>
      </c>
      <c r="O44" t="s">
        <v>2816</v>
      </c>
      <c r="Q44" t="s">
        <v>31</v>
      </c>
      <c r="R44" t="s">
        <v>23</v>
      </c>
      <c r="S44" t="s">
        <v>23</v>
      </c>
      <c r="W44" t="s">
        <v>24</v>
      </c>
      <c r="X44">
        <v>45.25</v>
      </c>
      <c r="Y44">
        <v>1</v>
      </c>
      <c r="Z44">
        <v>145063000</v>
      </c>
      <c r="AA44">
        <v>6564100750</v>
      </c>
      <c r="AB44">
        <v>1</v>
      </c>
      <c r="AC44">
        <v>1.0674720689394399</v>
      </c>
      <c r="AF44">
        <v>154850700.736561</v>
      </c>
      <c r="AG44">
        <v>7006994208.3294201</v>
      </c>
      <c r="AH44">
        <v>8.8896498287925597E-4</v>
      </c>
    </row>
    <row r="45" spans="1:34" x14ac:dyDescent="0.3">
      <c r="A45" t="s">
        <v>2832</v>
      </c>
      <c r="B45" t="s">
        <v>2833</v>
      </c>
      <c r="C45" t="s">
        <v>2834</v>
      </c>
      <c r="D45">
        <v>20180705</v>
      </c>
      <c r="E45" t="s">
        <v>465</v>
      </c>
      <c r="F45" t="s">
        <v>466</v>
      </c>
      <c r="G45" t="s">
        <v>467</v>
      </c>
      <c r="H45">
        <v>101388106</v>
      </c>
      <c r="I45" t="s">
        <v>468</v>
      </c>
      <c r="J45">
        <v>2389558</v>
      </c>
      <c r="K45" t="s">
        <v>469</v>
      </c>
      <c r="L45">
        <v>11822301</v>
      </c>
      <c r="M45">
        <v>27510</v>
      </c>
      <c r="N45">
        <v>45103010</v>
      </c>
      <c r="O45" t="s">
        <v>2725</v>
      </c>
      <c r="Q45" t="s">
        <v>21</v>
      </c>
      <c r="R45" t="s">
        <v>23</v>
      </c>
      <c r="S45" t="s">
        <v>23</v>
      </c>
      <c r="W45" t="s">
        <v>24</v>
      </c>
      <c r="X45">
        <v>53.4</v>
      </c>
      <c r="Y45">
        <v>1</v>
      </c>
      <c r="Z45">
        <v>35021000</v>
      </c>
      <c r="AA45">
        <v>1870121400</v>
      </c>
      <c r="AB45">
        <v>1</v>
      </c>
      <c r="AC45">
        <v>1.0674720689394399</v>
      </c>
      <c r="AF45">
        <v>37383939.326328099</v>
      </c>
      <c r="AG45">
        <v>1996302360.0259199</v>
      </c>
      <c r="AH45">
        <v>2.5326735552209901E-4</v>
      </c>
    </row>
    <row r="46" spans="1:34" x14ac:dyDescent="0.3">
      <c r="A46" t="s">
        <v>2832</v>
      </c>
      <c r="B46" t="s">
        <v>2833</v>
      </c>
      <c r="C46" t="s">
        <v>2834</v>
      </c>
      <c r="D46">
        <v>20180705</v>
      </c>
      <c r="E46" t="s">
        <v>119</v>
      </c>
      <c r="F46" t="s">
        <v>2782</v>
      </c>
      <c r="G46" t="s">
        <v>2783</v>
      </c>
      <c r="H46" t="s">
        <v>2784</v>
      </c>
      <c r="I46" t="s">
        <v>2785</v>
      </c>
      <c r="J46" t="s">
        <v>2786</v>
      </c>
      <c r="K46" t="s">
        <v>120</v>
      </c>
      <c r="L46">
        <v>2008801</v>
      </c>
      <c r="M46">
        <v>462767</v>
      </c>
      <c r="N46">
        <v>45101010</v>
      </c>
      <c r="O46" t="s">
        <v>2738</v>
      </c>
      <c r="Q46" t="s">
        <v>31</v>
      </c>
      <c r="R46" t="s">
        <v>23</v>
      </c>
      <c r="S46" t="s">
        <v>23</v>
      </c>
      <c r="W46" t="s">
        <v>24</v>
      </c>
      <c r="X46">
        <v>25.31</v>
      </c>
      <c r="Y46">
        <v>1</v>
      </c>
      <c r="Z46">
        <v>128807000</v>
      </c>
      <c r="AA46">
        <v>3260105170</v>
      </c>
      <c r="AB46">
        <v>1</v>
      </c>
      <c r="AC46">
        <v>1.0674720689394399</v>
      </c>
      <c r="AF46">
        <v>137497874.78388199</v>
      </c>
      <c r="AG46">
        <v>3480071210.7800598</v>
      </c>
      <c r="AH46">
        <v>4.4151048970929101E-4</v>
      </c>
    </row>
    <row r="47" spans="1:34" x14ac:dyDescent="0.3">
      <c r="A47" t="s">
        <v>2832</v>
      </c>
      <c r="B47" t="s">
        <v>2833</v>
      </c>
      <c r="C47" t="s">
        <v>2834</v>
      </c>
      <c r="D47">
        <v>20180705</v>
      </c>
      <c r="E47" t="s">
        <v>3004</v>
      </c>
      <c r="F47" t="s">
        <v>3005</v>
      </c>
      <c r="G47" t="s">
        <v>3006</v>
      </c>
      <c r="H47" t="s">
        <v>3007</v>
      </c>
      <c r="I47" t="s">
        <v>3008</v>
      </c>
      <c r="J47" t="s">
        <v>3009</v>
      </c>
      <c r="K47" t="s">
        <v>3010</v>
      </c>
      <c r="L47">
        <v>18071101</v>
      </c>
      <c r="M47">
        <v>210176</v>
      </c>
      <c r="N47">
        <v>45301020</v>
      </c>
      <c r="O47" t="s">
        <v>2882</v>
      </c>
      <c r="Q47" t="s">
        <v>21</v>
      </c>
      <c r="R47" t="s">
        <v>23</v>
      </c>
      <c r="S47" t="s">
        <v>23</v>
      </c>
      <c r="W47" t="s">
        <v>24</v>
      </c>
      <c r="X47">
        <v>239.29</v>
      </c>
      <c r="Y47">
        <v>1</v>
      </c>
      <c r="Z47">
        <v>431681000</v>
      </c>
      <c r="AA47">
        <v>103296946490</v>
      </c>
      <c r="AB47">
        <v>0.93</v>
      </c>
      <c r="AC47">
        <v>1.0674720689394399</v>
      </c>
      <c r="AF47">
        <v>428550891.47841698</v>
      </c>
      <c r="AG47">
        <v>102547942821.87</v>
      </c>
      <c r="AH47">
        <v>1.30100764357105E-2</v>
      </c>
    </row>
    <row r="48" spans="1:34" x14ac:dyDescent="0.3">
      <c r="A48" t="s">
        <v>2832</v>
      </c>
      <c r="B48" t="s">
        <v>2833</v>
      </c>
      <c r="C48" t="s">
        <v>2834</v>
      </c>
      <c r="D48">
        <v>20180705</v>
      </c>
      <c r="E48" t="s">
        <v>3011</v>
      </c>
      <c r="F48" t="s">
        <v>3012</v>
      </c>
      <c r="G48" t="s">
        <v>3013</v>
      </c>
      <c r="H48" t="s">
        <v>3014</v>
      </c>
      <c r="I48" t="s">
        <v>3015</v>
      </c>
      <c r="J48" t="s">
        <v>3016</v>
      </c>
      <c r="K48" t="s">
        <v>3017</v>
      </c>
      <c r="L48">
        <v>17692801</v>
      </c>
      <c r="M48">
        <v>44387</v>
      </c>
      <c r="N48">
        <v>45102020</v>
      </c>
      <c r="O48" t="s">
        <v>2897</v>
      </c>
      <c r="Q48" t="s">
        <v>31</v>
      </c>
      <c r="R48" t="s">
        <v>23</v>
      </c>
      <c r="S48" t="s">
        <v>23</v>
      </c>
      <c r="W48" t="s">
        <v>24</v>
      </c>
      <c r="X48">
        <v>116.21</v>
      </c>
      <c r="Y48">
        <v>1</v>
      </c>
      <c r="Z48">
        <v>117920000</v>
      </c>
      <c r="AA48">
        <v>13703483200</v>
      </c>
      <c r="AB48">
        <v>1</v>
      </c>
      <c r="AC48">
        <v>1.0674720689394399</v>
      </c>
      <c r="AF48">
        <v>125876306.36933801</v>
      </c>
      <c r="AG48">
        <v>14628085563.180799</v>
      </c>
      <c r="AH48">
        <v>1.8558393864192501E-3</v>
      </c>
    </row>
    <row r="49" spans="1:38" x14ac:dyDescent="0.3">
      <c r="A49" t="s">
        <v>2832</v>
      </c>
      <c r="B49" t="s">
        <v>2833</v>
      </c>
      <c r="C49" t="s">
        <v>2834</v>
      </c>
      <c r="D49">
        <v>20180705</v>
      </c>
      <c r="E49" t="s">
        <v>3018</v>
      </c>
      <c r="F49" t="s">
        <v>3019</v>
      </c>
      <c r="G49" t="s">
        <v>3020</v>
      </c>
      <c r="H49">
        <v>114340102</v>
      </c>
      <c r="I49" t="s">
        <v>3021</v>
      </c>
      <c r="J49">
        <v>2145460</v>
      </c>
      <c r="K49" t="s">
        <v>3022</v>
      </c>
      <c r="L49">
        <v>3147701</v>
      </c>
      <c r="M49">
        <v>12009</v>
      </c>
      <c r="N49">
        <v>45301010</v>
      </c>
      <c r="O49" t="s">
        <v>2882</v>
      </c>
      <c r="Q49" t="s">
        <v>21</v>
      </c>
      <c r="R49" t="s">
        <v>23</v>
      </c>
      <c r="S49" t="s">
        <v>23</v>
      </c>
      <c r="W49" t="s">
        <v>24</v>
      </c>
      <c r="X49">
        <v>32.74</v>
      </c>
      <c r="Y49">
        <v>1</v>
      </c>
      <c r="Z49">
        <v>70540000</v>
      </c>
      <c r="AA49">
        <v>2309479600</v>
      </c>
      <c r="AB49">
        <v>1</v>
      </c>
      <c r="AC49">
        <v>1.0674720689394399</v>
      </c>
      <c r="AF49">
        <v>75299479.742988005</v>
      </c>
      <c r="AG49">
        <v>2465304966.78543</v>
      </c>
      <c r="AH49">
        <v>3.1276888811829798E-4</v>
      </c>
    </row>
    <row r="50" spans="1:38" x14ac:dyDescent="0.3">
      <c r="A50" t="s">
        <v>2832</v>
      </c>
      <c r="B50" t="s">
        <v>2833</v>
      </c>
      <c r="C50" t="s">
        <v>2834</v>
      </c>
      <c r="D50">
        <v>20180705</v>
      </c>
      <c r="E50" t="s">
        <v>357</v>
      </c>
      <c r="F50" t="s">
        <v>358</v>
      </c>
      <c r="G50" t="s">
        <v>359</v>
      </c>
      <c r="H50" t="s">
        <v>360</v>
      </c>
      <c r="I50" t="s">
        <v>361</v>
      </c>
      <c r="J50">
        <v>2214832</v>
      </c>
      <c r="K50" t="s">
        <v>127</v>
      </c>
      <c r="L50">
        <v>331001</v>
      </c>
      <c r="M50">
        <v>5016</v>
      </c>
      <c r="N50">
        <v>45103020</v>
      </c>
      <c r="O50" t="s">
        <v>2725</v>
      </c>
      <c r="Q50" t="s">
        <v>21</v>
      </c>
      <c r="R50" t="s">
        <v>23</v>
      </c>
      <c r="S50" t="s">
        <v>23</v>
      </c>
      <c r="W50" t="s">
        <v>24</v>
      </c>
      <c r="X50">
        <v>35.909999999999997</v>
      </c>
      <c r="Y50">
        <v>1</v>
      </c>
      <c r="Z50">
        <v>416617000</v>
      </c>
      <c r="AA50">
        <v>14960716470</v>
      </c>
      <c r="AB50">
        <v>0.75</v>
      </c>
      <c r="AC50">
        <v>1.0674720689394399</v>
      </c>
      <c r="AF50">
        <v>333545258.20900702</v>
      </c>
      <c r="AG50">
        <v>11977610222.2854</v>
      </c>
      <c r="AH50">
        <v>1.5195782598951099E-3</v>
      </c>
    </row>
    <row r="51" spans="1:38" x14ac:dyDescent="0.3">
      <c r="A51" t="s">
        <v>2832</v>
      </c>
      <c r="B51" t="s">
        <v>2833</v>
      </c>
      <c r="C51" t="s">
        <v>2834</v>
      </c>
      <c r="D51">
        <v>20180705</v>
      </c>
      <c r="E51" t="s">
        <v>3023</v>
      </c>
      <c r="F51" t="s">
        <v>3024</v>
      </c>
      <c r="G51" t="s">
        <v>3025</v>
      </c>
      <c r="H51">
        <v>127190304</v>
      </c>
      <c r="I51" t="s">
        <v>3026</v>
      </c>
      <c r="J51">
        <v>2159267</v>
      </c>
      <c r="K51" t="s">
        <v>3027</v>
      </c>
      <c r="L51">
        <v>259601</v>
      </c>
      <c r="M51">
        <v>12470</v>
      </c>
      <c r="N51">
        <v>45102010</v>
      </c>
      <c r="O51" t="s">
        <v>2816</v>
      </c>
      <c r="Q51" t="s">
        <v>31</v>
      </c>
      <c r="R51" t="s">
        <v>23</v>
      </c>
      <c r="S51" t="s">
        <v>23</v>
      </c>
      <c r="W51" t="s">
        <v>24</v>
      </c>
      <c r="X51">
        <v>172.9</v>
      </c>
      <c r="Y51">
        <v>1</v>
      </c>
      <c r="Z51">
        <v>24697000</v>
      </c>
      <c r="AA51">
        <v>4270111300</v>
      </c>
      <c r="AB51">
        <v>1</v>
      </c>
      <c r="AC51">
        <v>1.0674720689394399</v>
      </c>
      <c r="AF51">
        <v>26363357.686597299</v>
      </c>
      <c r="AG51">
        <v>4558224544.0126801</v>
      </c>
      <c r="AH51">
        <v>5.7829389938858196E-4</v>
      </c>
    </row>
    <row r="52" spans="1:38" x14ac:dyDescent="0.3">
      <c r="A52" t="s">
        <v>2832</v>
      </c>
      <c r="B52" t="s">
        <v>2833</v>
      </c>
      <c r="C52" t="s">
        <v>2834</v>
      </c>
      <c r="D52">
        <v>20180705</v>
      </c>
      <c r="E52" t="s">
        <v>95</v>
      </c>
      <c r="F52" t="s">
        <v>96</v>
      </c>
      <c r="G52" t="s">
        <v>97</v>
      </c>
      <c r="H52" s="19">
        <v>1.2508E+105</v>
      </c>
      <c r="I52" t="s">
        <v>98</v>
      </c>
      <c r="J52" t="s">
        <v>99</v>
      </c>
      <c r="K52" t="s">
        <v>100</v>
      </c>
      <c r="L52">
        <v>2176101</v>
      </c>
      <c r="M52">
        <v>351382</v>
      </c>
      <c r="N52">
        <v>45103010</v>
      </c>
      <c r="O52" t="s">
        <v>2725</v>
      </c>
      <c r="Q52" t="s">
        <v>21</v>
      </c>
      <c r="R52" t="s">
        <v>23</v>
      </c>
      <c r="S52" t="s">
        <v>23</v>
      </c>
      <c r="W52" t="s">
        <v>24</v>
      </c>
      <c r="X52">
        <v>65.22</v>
      </c>
      <c r="Y52">
        <v>1</v>
      </c>
      <c r="Z52">
        <v>131607000</v>
      </c>
      <c r="AA52">
        <v>8583408540</v>
      </c>
      <c r="AB52">
        <v>0.94</v>
      </c>
      <c r="AC52">
        <v>1.0674720689394399</v>
      </c>
      <c r="AF52">
        <v>132057588.782298</v>
      </c>
      <c r="AG52">
        <v>8612795940.3814793</v>
      </c>
      <c r="AH52">
        <v>1.0926902132418299E-3</v>
      </c>
    </row>
    <row r="53" spans="1:38" x14ac:dyDescent="0.3">
      <c r="A53" t="s">
        <v>2832</v>
      </c>
      <c r="B53" t="s">
        <v>2833</v>
      </c>
      <c r="C53" t="s">
        <v>2834</v>
      </c>
      <c r="D53">
        <v>20180705</v>
      </c>
      <c r="E53" t="s">
        <v>3028</v>
      </c>
      <c r="F53" t="s">
        <v>3029</v>
      </c>
      <c r="G53" t="s">
        <v>3030</v>
      </c>
      <c r="H53" t="s">
        <v>3031</v>
      </c>
      <c r="I53" t="s">
        <v>3032</v>
      </c>
      <c r="J53" t="s">
        <v>3033</v>
      </c>
      <c r="K53" t="s">
        <v>3034</v>
      </c>
      <c r="L53">
        <v>2832002</v>
      </c>
      <c r="M53">
        <v>324626</v>
      </c>
      <c r="N53">
        <v>45203030</v>
      </c>
      <c r="O53" t="s">
        <v>2841</v>
      </c>
      <c r="Q53" t="s">
        <v>21</v>
      </c>
      <c r="R53" t="s">
        <v>23</v>
      </c>
      <c r="S53" t="s">
        <v>23</v>
      </c>
      <c r="W53" t="s">
        <v>24</v>
      </c>
      <c r="X53">
        <v>82.17</v>
      </c>
      <c r="Y53">
        <v>1</v>
      </c>
      <c r="Z53">
        <v>151759000</v>
      </c>
      <c r="AA53">
        <v>12470037030</v>
      </c>
      <c r="AB53">
        <v>1</v>
      </c>
      <c r="AC53">
        <v>1.0674720689394399</v>
      </c>
      <c r="AF53">
        <v>161998493.71018001</v>
      </c>
      <c r="AG53">
        <v>13311416228.165501</v>
      </c>
      <c r="AH53">
        <v>1.6887958727442799E-3</v>
      </c>
    </row>
    <row r="54" spans="1:38" x14ac:dyDescent="0.3">
      <c r="A54" t="s">
        <v>2832</v>
      </c>
      <c r="B54" t="s">
        <v>2833</v>
      </c>
      <c r="C54" t="s">
        <v>2834</v>
      </c>
      <c r="D54">
        <v>20180705</v>
      </c>
      <c r="E54" t="s">
        <v>3035</v>
      </c>
      <c r="F54" t="s">
        <v>3036</v>
      </c>
      <c r="G54" t="s">
        <v>3037</v>
      </c>
      <c r="H54" t="s">
        <v>3038</v>
      </c>
      <c r="I54" t="s">
        <v>3039</v>
      </c>
      <c r="J54">
        <v>2411967</v>
      </c>
      <c r="K54" t="s">
        <v>3040</v>
      </c>
      <c r="L54">
        <v>2186401</v>
      </c>
      <c r="M54">
        <v>281936</v>
      </c>
      <c r="N54">
        <v>45102010</v>
      </c>
      <c r="O54" t="s">
        <v>2816</v>
      </c>
      <c r="Q54" t="s">
        <v>31</v>
      </c>
      <c r="R54" t="s">
        <v>127</v>
      </c>
      <c r="S54" t="s">
        <v>23</v>
      </c>
      <c r="W54" t="s">
        <v>24</v>
      </c>
      <c r="X54">
        <v>63.58</v>
      </c>
      <c r="Y54">
        <v>1</v>
      </c>
      <c r="Z54">
        <v>255764000</v>
      </c>
      <c r="AA54">
        <v>16261475120</v>
      </c>
      <c r="AB54">
        <v>1</v>
      </c>
      <c r="AC54">
        <v>1.0674720689394399</v>
      </c>
      <c r="AF54">
        <v>273020926.24022597</v>
      </c>
      <c r="AG54">
        <v>17358670490.3536</v>
      </c>
      <c r="AH54">
        <v>2.2022638747039702E-3</v>
      </c>
    </row>
    <row r="55" spans="1:38" x14ac:dyDescent="0.3">
      <c r="A55" t="s">
        <v>2832</v>
      </c>
      <c r="B55" t="s">
        <v>2833</v>
      </c>
      <c r="C55" t="s">
        <v>2834</v>
      </c>
      <c r="D55">
        <v>20180705</v>
      </c>
      <c r="E55" t="s">
        <v>3041</v>
      </c>
      <c r="F55" t="s">
        <v>3042</v>
      </c>
      <c r="G55" t="s">
        <v>3043</v>
      </c>
      <c r="H55">
        <v>171779309</v>
      </c>
      <c r="I55" t="s">
        <v>3044</v>
      </c>
      <c r="J55" t="s">
        <v>3045</v>
      </c>
      <c r="K55" t="s">
        <v>3046</v>
      </c>
      <c r="L55">
        <v>6435601</v>
      </c>
      <c r="M55">
        <v>19911</v>
      </c>
      <c r="N55">
        <v>45201020</v>
      </c>
      <c r="O55" t="s">
        <v>2849</v>
      </c>
      <c r="Q55" t="s">
        <v>31</v>
      </c>
      <c r="R55" t="s">
        <v>23</v>
      </c>
      <c r="S55" t="s">
        <v>23</v>
      </c>
      <c r="W55" t="s">
        <v>24</v>
      </c>
      <c r="X55">
        <v>26.63</v>
      </c>
      <c r="Y55">
        <v>1</v>
      </c>
      <c r="Z55">
        <v>143428000</v>
      </c>
      <c r="AA55">
        <v>3819487640</v>
      </c>
      <c r="AB55">
        <v>1</v>
      </c>
      <c r="AC55">
        <v>1.0674720689394399</v>
      </c>
      <c r="AF55">
        <v>153105383.903846</v>
      </c>
      <c r="AG55">
        <v>4077196373.3594098</v>
      </c>
      <c r="AH55">
        <v>5.1726670473486102E-4</v>
      </c>
    </row>
    <row r="56" spans="1:38" x14ac:dyDescent="0.3">
      <c r="A56" t="s">
        <v>2832</v>
      </c>
      <c r="B56" t="s">
        <v>2833</v>
      </c>
      <c r="C56" t="s">
        <v>2834</v>
      </c>
      <c r="D56">
        <v>20180705</v>
      </c>
      <c r="E56" t="s">
        <v>3047</v>
      </c>
      <c r="F56" t="s">
        <v>3048</v>
      </c>
      <c r="G56" t="s">
        <v>3049</v>
      </c>
      <c r="H56">
        <v>126349109</v>
      </c>
      <c r="I56" t="s">
        <v>3050</v>
      </c>
      <c r="J56">
        <v>2210885</v>
      </c>
      <c r="K56" t="s">
        <v>3051</v>
      </c>
      <c r="L56">
        <v>6226601</v>
      </c>
      <c r="M56">
        <v>19977</v>
      </c>
      <c r="N56">
        <v>45102020</v>
      </c>
      <c r="O56" t="s">
        <v>2897</v>
      </c>
      <c r="Q56" t="s">
        <v>21</v>
      </c>
      <c r="R56" t="s">
        <v>23</v>
      </c>
      <c r="S56" t="s">
        <v>23</v>
      </c>
      <c r="W56" t="s">
        <v>24</v>
      </c>
      <c r="X56">
        <v>41.74</v>
      </c>
      <c r="Y56">
        <v>1</v>
      </c>
      <c r="Z56">
        <v>33653000</v>
      </c>
      <c r="AA56">
        <v>1404676220</v>
      </c>
      <c r="AB56">
        <v>1</v>
      </c>
      <c r="AC56">
        <v>1.0674720689394399</v>
      </c>
      <c r="AF56">
        <v>35923637.536018901</v>
      </c>
      <c r="AG56">
        <v>1499452630.7534299</v>
      </c>
      <c r="AH56">
        <v>1.9023290766266701E-4</v>
      </c>
    </row>
    <row r="57" spans="1:38" x14ac:dyDescent="0.3">
      <c r="A57" t="s">
        <v>2832</v>
      </c>
      <c r="B57" t="s">
        <v>2833</v>
      </c>
      <c r="C57" t="s">
        <v>2834</v>
      </c>
      <c r="D57">
        <v>20180705</v>
      </c>
      <c r="E57" t="s">
        <v>3052</v>
      </c>
      <c r="F57" t="s">
        <v>3053</v>
      </c>
      <c r="G57" t="s">
        <v>3054</v>
      </c>
      <c r="H57" t="s">
        <v>3055</v>
      </c>
      <c r="I57" t="s">
        <v>3056</v>
      </c>
      <c r="J57">
        <v>2572381</v>
      </c>
      <c r="K57" t="s">
        <v>3057</v>
      </c>
      <c r="L57">
        <v>13372601</v>
      </c>
      <c r="M57">
        <v>30958</v>
      </c>
      <c r="N57">
        <v>45301010</v>
      </c>
      <c r="O57" t="s">
        <v>2882</v>
      </c>
      <c r="Q57" t="s">
        <v>21</v>
      </c>
      <c r="R57" t="s">
        <v>23</v>
      </c>
      <c r="S57" t="s">
        <v>23</v>
      </c>
      <c r="W57" t="s">
        <v>24</v>
      </c>
      <c r="X57">
        <v>107.34</v>
      </c>
      <c r="Y57">
        <v>1</v>
      </c>
      <c r="Z57">
        <v>25683000</v>
      </c>
      <c r="AA57">
        <v>2756813220</v>
      </c>
      <c r="AB57">
        <v>1</v>
      </c>
      <c r="AC57">
        <v>1.0674720689394399</v>
      </c>
      <c r="AF57">
        <v>27415885.146571599</v>
      </c>
      <c r="AG57">
        <v>2942821111.6329899</v>
      </c>
      <c r="AH57">
        <v>3.7335051825927598E-4</v>
      </c>
    </row>
    <row r="58" spans="1:38" x14ac:dyDescent="0.3">
      <c r="A58" t="s">
        <v>2832</v>
      </c>
      <c r="B58" t="s">
        <v>2833</v>
      </c>
      <c r="C58" t="s">
        <v>2834</v>
      </c>
      <c r="D58">
        <v>20180705</v>
      </c>
      <c r="E58" t="s">
        <v>330</v>
      </c>
      <c r="F58" t="s">
        <v>331</v>
      </c>
      <c r="G58" t="s">
        <v>332</v>
      </c>
      <c r="H58">
        <v>127387108</v>
      </c>
      <c r="I58" t="s">
        <v>333</v>
      </c>
      <c r="J58">
        <v>2302232</v>
      </c>
      <c r="K58" t="s">
        <v>334</v>
      </c>
      <c r="L58">
        <v>1342101</v>
      </c>
      <c r="M58">
        <v>4234</v>
      </c>
      <c r="N58">
        <v>45103010</v>
      </c>
      <c r="O58" t="s">
        <v>2725</v>
      </c>
      <c r="Q58" t="s">
        <v>21</v>
      </c>
      <c r="R58" t="s">
        <v>23</v>
      </c>
      <c r="S58" t="s">
        <v>23</v>
      </c>
      <c r="W58" t="s">
        <v>24</v>
      </c>
      <c r="X58">
        <v>43.81</v>
      </c>
      <c r="Y58">
        <v>1</v>
      </c>
      <c r="Z58">
        <v>281906000</v>
      </c>
      <c r="AA58">
        <v>12350301860</v>
      </c>
      <c r="AB58">
        <v>1</v>
      </c>
      <c r="AC58">
        <v>1.0674720689394399</v>
      </c>
      <c r="AF58">
        <v>300926781.066441</v>
      </c>
      <c r="AG58">
        <v>13183602278.5208</v>
      </c>
      <c r="AH58">
        <v>1.6725803426354299E-3</v>
      </c>
    </row>
    <row r="59" spans="1:38" x14ac:dyDescent="0.3">
      <c r="A59" t="s">
        <v>2832</v>
      </c>
      <c r="B59" t="s">
        <v>2833</v>
      </c>
      <c r="C59" t="s">
        <v>2834</v>
      </c>
      <c r="D59">
        <v>20180705</v>
      </c>
      <c r="E59" t="s">
        <v>3058</v>
      </c>
      <c r="F59" t="s">
        <v>3059</v>
      </c>
      <c r="G59" t="s">
        <v>3060</v>
      </c>
      <c r="H59" t="s">
        <v>3061</v>
      </c>
      <c r="I59" t="s">
        <v>3062</v>
      </c>
      <c r="J59" t="s">
        <v>3063</v>
      </c>
      <c r="K59" t="s">
        <v>3064</v>
      </c>
      <c r="L59">
        <v>26439701</v>
      </c>
      <c r="M59">
        <v>51266</v>
      </c>
      <c r="N59">
        <v>45102020</v>
      </c>
      <c r="O59" t="s">
        <v>2897</v>
      </c>
      <c r="Q59" t="s">
        <v>21</v>
      </c>
      <c r="R59" t="s">
        <v>23</v>
      </c>
      <c r="S59" t="s">
        <v>23</v>
      </c>
      <c r="W59" t="s">
        <v>24</v>
      </c>
      <c r="X59">
        <v>24.83</v>
      </c>
      <c r="Y59">
        <v>1</v>
      </c>
      <c r="Z59">
        <v>45924000</v>
      </c>
      <c r="AA59">
        <v>1140292920</v>
      </c>
      <c r="AB59">
        <v>1</v>
      </c>
      <c r="AC59">
        <v>1.0674720689394399</v>
      </c>
      <c r="AF59">
        <v>49022587.293974802</v>
      </c>
      <c r="AG59">
        <v>1217230842.5093901</v>
      </c>
      <c r="AH59">
        <v>1.5442792771045401E-4</v>
      </c>
    </row>
    <row r="60" spans="1:38" x14ac:dyDescent="0.3">
      <c r="A60" t="s">
        <v>2832</v>
      </c>
      <c r="B60" t="s">
        <v>2833</v>
      </c>
      <c r="C60" t="s">
        <v>2834</v>
      </c>
      <c r="D60">
        <v>20180705</v>
      </c>
      <c r="E60" t="s">
        <v>155</v>
      </c>
      <c r="F60" t="s">
        <v>3065</v>
      </c>
      <c r="G60" t="s">
        <v>3066</v>
      </c>
      <c r="H60" s="19">
        <v>1.4575E+109</v>
      </c>
      <c r="I60" t="s">
        <v>3067</v>
      </c>
      <c r="J60" t="s">
        <v>3068</v>
      </c>
      <c r="K60" t="s">
        <v>156</v>
      </c>
      <c r="L60">
        <v>2915501</v>
      </c>
      <c r="M60">
        <v>709497</v>
      </c>
      <c r="N60">
        <v>45101010</v>
      </c>
      <c r="O60" t="s">
        <v>2738</v>
      </c>
      <c r="Q60" t="s">
        <v>31</v>
      </c>
      <c r="R60" t="s">
        <v>23</v>
      </c>
      <c r="S60" t="s">
        <v>23</v>
      </c>
      <c r="W60" t="s">
        <v>24</v>
      </c>
      <c r="X60">
        <v>29.47</v>
      </c>
      <c r="Y60">
        <v>1</v>
      </c>
      <c r="Z60">
        <v>71886000</v>
      </c>
      <c r="AA60">
        <v>2118480420</v>
      </c>
      <c r="AB60">
        <v>1</v>
      </c>
      <c r="AC60">
        <v>1.0674720689394399</v>
      </c>
      <c r="AF60">
        <v>76736297.147780493</v>
      </c>
      <c r="AG60">
        <v>2261418676.9450898</v>
      </c>
      <c r="AH60">
        <v>2.8690219453065798E-4</v>
      </c>
    </row>
    <row r="61" spans="1:38" x14ac:dyDescent="0.3">
      <c r="A61" t="s">
        <v>2832</v>
      </c>
      <c r="B61" t="s">
        <v>2833</v>
      </c>
      <c r="C61" t="s">
        <v>2834</v>
      </c>
      <c r="D61">
        <v>20180705</v>
      </c>
      <c r="E61" t="s">
        <v>3069</v>
      </c>
      <c r="F61" t="s">
        <v>3070</v>
      </c>
      <c r="G61" t="s">
        <v>3071</v>
      </c>
      <c r="H61" t="s">
        <v>3072</v>
      </c>
      <c r="I61" t="s">
        <v>3073</v>
      </c>
      <c r="J61" t="s">
        <v>3074</v>
      </c>
      <c r="K61" t="s">
        <v>3075</v>
      </c>
      <c r="L61">
        <v>17722501</v>
      </c>
      <c r="M61">
        <v>49077</v>
      </c>
      <c r="N61">
        <v>45301020</v>
      </c>
      <c r="O61" t="s">
        <v>2882</v>
      </c>
      <c r="Q61" t="s">
        <v>21</v>
      </c>
      <c r="R61" t="s">
        <v>23</v>
      </c>
      <c r="S61" t="s">
        <v>23</v>
      </c>
      <c r="W61" t="s">
        <v>24</v>
      </c>
      <c r="X61">
        <v>85.61</v>
      </c>
      <c r="Y61">
        <v>1</v>
      </c>
      <c r="Z61">
        <v>69732000</v>
      </c>
      <c r="AA61">
        <v>5969756520</v>
      </c>
      <c r="AB61">
        <v>1</v>
      </c>
      <c r="AC61">
        <v>1.0674720689394399</v>
      </c>
      <c r="AF61">
        <v>74436962.311285004</v>
      </c>
      <c r="AG61">
        <v>6372548343.4691095</v>
      </c>
      <c r="AH61">
        <v>8.0847395625289998E-4</v>
      </c>
    </row>
    <row r="62" spans="1:38" x14ac:dyDescent="0.3">
      <c r="A62" t="s">
        <v>2832</v>
      </c>
      <c r="B62" t="s">
        <v>2833</v>
      </c>
      <c r="C62" t="s">
        <v>2834</v>
      </c>
      <c r="D62">
        <v>20180705</v>
      </c>
      <c r="E62" t="s">
        <v>3076</v>
      </c>
      <c r="F62" t="s">
        <v>3077</v>
      </c>
      <c r="G62" t="s">
        <v>3078</v>
      </c>
      <c r="H62" t="s">
        <v>3079</v>
      </c>
      <c r="I62" t="s">
        <v>3080</v>
      </c>
      <c r="J62">
        <v>2262659</v>
      </c>
      <c r="K62" t="s">
        <v>3081</v>
      </c>
      <c r="L62">
        <v>11215801</v>
      </c>
      <c r="M62">
        <v>26373</v>
      </c>
      <c r="N62">
        <v>45203020</v>
      </c>
      <c r="O62" t="s">
        <v>2855</v>
      </c>
      <c r="Q62" t="s">
        <v>31</v>
      </c>
      <c r="R62" t="s">
        <v>127</v>
      </c>
      <c r="S62" t="s">
        <v>23</v>
      </c>
      <c r="W62" t="s">
        <v>24</v>
      </c>
      <c r="X62">
        <v>11.88</v>
      </c>
      <c r="Y62">
        <v>1</v>
      </c>
      <c r="Z62">
        <v>120951000</v>
      </c>
      <c r="AA62">
        <v>1436897880</v>
      </c>
      <c r="AB62">
        <v>1</v>
      </c>
      <c r="AC62">
        <v>1.0674720689394399</v>
      </c>
      <c r="AF62">
        <v>129111814.21029399</v>
      </c>
      <c r="AG62">
        <v>1533848352.81829</v>
      </c>
      <c r="AH62">
        <v>1.9459663218810799E-4</v>
      </c>
    </row>
    <row r="63" spans="1:38" x14ac:dyDescent="0.3">
      <c r="A63" t="s">
        <v>2832</v>
      </c>
      <c r="B63" t="s">
        <v>2833</v>
      </c>
      <c r="C63" t="s">
        <v>2834</v>
      </c>
      <c r="D63">
        <v>20180705</v>
      </c>
      <c r="E63" t="s">
        <v>3082</v>
      </c>
      <c r="F63" t="s">
        <v>3083</v>
      </c>
      <c r="G63" t="s">
        <v>3084</v>
      </c>
      <c r="H63">
        <v>172755100</v>
      </c>
      <c r="I63" t="s">
        <v>3085</v>
      </c>
      <c r="J63">
        <v>2197308</v>
      </c>
      <c r="K63" t="s">
        <v>3086</v>
      </c>
      <c r="L63">
        <v>1640101</v>
      </c>
      <c r="M63">
        <v>4047</v>
      </c>
      <c r="N63">
        <v>45301020</v>
      </c>
      <c r="O63" t="s">
        <v>2882</v>
      </c>
      <c r="Q63" t="s">
        <v>21</v>
      </c>
      <c r="R63" t="s">
        <v>23</v>
      </c>
      <c r="S63" t="s">
        <v>23</v>
      </c>
      <c r="W63" t="s">
        <v>24</v>
      </c>
      <c r="X63">
        <v>38.49</v>
      </c>
      <c r="Y63">
        <v>1</v>
      </c>
      <c r="Z63">
        <v>60979000</v>
      </c>
      <c r="AA63">
        <v>2347081710</v>
      </c>
      <c r="AB63">
        <v>1</v>
      </c>
      <c r="AC63">
        <v>1.0674720689394399</v>
      </c>
      <c r="AF63">
        <v>65093379.291858099</v>
      </c>
      <c r="AG63">
        <v>2505444168.9436102</v>
      </c>
      <c r="AH63">
        <v>3.1786127782185001E-4</v>
      </c>
    </row>
    <row r="64" spans="1:38" x14ac:dyDescent="0.3">
      <c r="A64" t="s">
        <v>2832</v>
      </c>
      <c r="B64" t="s">
        <v>2833</v>
      </c>
      <c r="C64" t="s">
        <v>2834</v>
      </c>
      <c r="D64">
        <v>20180705</v>
      </c>
      <c r="E64" t="s">
        <v>3087</v>
      </c>
      <c r="F64" t="s">
        <v>3088</v>
      </c>
      <c r="G64" t="s">
        <v>3089</v>
      </c>
      <c r="H64" t="s">
        <v>3090</v>
      </c>
      <c r="I64" t="s">
        <v>3091</v>
      </c>
      <c r="J64">
        <v>2198163</v>
      </c>
      <c r="K64" t="s">
        <v>3092</v>
      </c>
      <c r="L64">
        <v>2077901</v>
      </c>
      <c r="M64">
        <v>5500</v>
      </c>
      <c r="N64">
        <v>45201020</v>
      </c>
      <c r="O64" t="s">
        <v>2849</v>
      </c>
      <c r="Q64" t="s">
        <v>21</v>
      </c>
      <c r="R64" t="s">
        <v>23</v>
      </c>
      <c r="S64" t="s">
        <v>23</v>
      </c>
      <c r="W64" t="s">
        <v>24</v>
      </c>
      <c r="X64">
        <v>42.67</v>
      </c>
      <c r="Y64">
        <v>1</v>
      </c>
      <c r="Z64">
        <v>4702882000</v>
      </c>
      <c r="AA64">
        <v>200671974940</v>
      </c>
      <c r="AB64">
        <v>1</v>
      </c>
      <c r="AC64">
        <v>1.0674720689394399</v>
      </c>
      <c r="AF64">
        <v>5020195178.5180502</v>
      </c>
      <c r="AG64">
        <v>214211728267.36499</v>
      </c>
      <c r="AH64">
        <v>2.7176663729130499E-2</v>
      </c>
      <c r="AK64">
        <v>0.33</v>
      </c>
      <c r="AL64">
        <v>0.23100000000000001</v>
      </c>
    </row>
    <row r="65" spans="1:34" x14ac:dyDescent="0.3">
      <c r="A65" t="s">
        <v>2832</v>
      </c>
      <c r="B65" t="s">
        <v>2833</v>
      </c>
      <c r="C65" t="s">
        <v>2834</v>
      </c>
      <c r="D65">
        <v>20180705</v>
      </c>
      <c r="E65" t="s">
        <v>144</v>
      </c>
      <c r="F65" t="s">
        <v>2759</v>
      </c>
      <c r="G65" t="s">
        <v>2760</v>
      </c>
      <c r="H65" t="s">
        <v>2761</v>
      </c>
      <c r="I65" t="s">
        <v>2762</v>
      </c>
      <c r="J65" t="s">
        <v>2763</v>
      </c>
      <c r="K65" t="s">
        <v>145</v>
      </c>
      <c r="L65">
        <v>3208601</v>
      </c>
      <c r="M65">
        <v>681887</v>
      </c>
      <c r="N65">
        <v>45101010</v>
      </c>
      <c r="O65" t="s">
        <v>2738</v>
      </c>
      <c r="Q65" t="s">
        <v>31</v>
      </c>
      <c r="R65" t="s">
        <v>23</v>
      </c>
      <c r="S65" t="s">
        <v>23</v>
      </c>
      <c r="W65" t="s">
        <v>24</v>
      </c>
      <c r="X65">
        <v>15.26</v>
      </c>
      <c r="Y65">
        <v>1</v>
      </c>
      <c r="Z65">
        <v>130471000</v>
      </c>
      <c r="AA65">
        <v>1990987460</v>
      </c>
      <c r="AB65">
        <v>0.32</v>
      </c>
      <c r="AC65">
        <v>1.0674720689394399</v>
      </c>
      <c r="AF65">
        <v>44567727.458111197</v>
      </c>
      <c r="AG65">
        <v>680103521.010777</v>
      </c>
      <c r="AH65">
        <v>8.6283532843908306E-5</v>
      </c>
    </row>
    <row r="66" spans="1:34" x14ac:dyDescent="0.3">
      <c r="A66" t="s">
        <v>2832</v>
      </c>
      <c r="B66" t="s">
        <v>2833</v>
      </c>
      <c r="C66" t="s">
        <v>2834</v>
      </c>
      <c r="D66">
        <v>20180705</v>
      </c>
      <c r="E66" t="s">
        <v>396</v>
      </c>
      <c r="F66" t="s">
        <v>397</v>
      </c>
      <c r="G66" t="s">
        <v>398</v>
      </c>
      <c r="H66">
        <v>177376100</v>
      </c>
      <c r="I66" t="s">
        <v>399</v>
      </c>
      <c r="J66">
        <v>2182553</v>
      </c>
      <c r="K66" t="s">
        <v>400</v>
      </c>
      <c r="L66">
        <v>6167601</v>
      </c>
      <c r="M66">
        <v>15488</v>
      </c>
      <c r="N66">
        <v>45103010</v>
      </c>
      <c r="O66" t="s">
        <v>2725</v>
      </c>
      <c r="Q66" t="s">
        <v>21</v>
      </c>
      <c r="R66" t="s">
        <v>23</v>
      </c>
      <c r="S66" t="s">
        <v>23</v>
      </c>
      <c r="W66" t="s">
        <v>24</v>
      </c>
      <c r="X66">
        <v>106.33</v>
      </c>
      <c r="Y66">
        <v>1</v>
      </c>
      <c r="Z66">
        <v>135525000</v>
      </c>
      <c r="AA66">
        <v>14410373250</v>
      </c>
      <c r="AB66">
        <v>0.95</v>
      </c>
      <c r="AC66">
        <v>1.0674720689394399</v>
      </c>
      <c r="AF66">
        <v>137435694.53586599</v>
      </c>
      <c r="AG66">
        <v>14613537399.998699</v>
      </c>
      <c r="AH66">
        <v>1.85399368664419E-3</v>
      </c>
    </row>
    <row r="67" spans="1:34" x14ac:dyDescent="0.3">
      <c r="A67" t="s">
        <v>2832</v>
      </c>
      <c r="B67" t="s">
        <v>2833</v>
      </c>
      <c r="C67" t="s">
        <v>2834</v>
      </c>
      <c r="D67">
        <v>20180705</v>
      </c>
      <c r="E67" t="s">
        <v>176</v>
      </c>
      <c r="F67" t="s">
        <v>2822</v>
      </c>
      <c r="G67" t="s">
        <v>2823</v>
      </c>
      <c r="H67" t="s">
        <v>2824</v>
      </c>
      <c r="I67" t="s">
        <v>2825</v>
      </c>
      <c r="J67" t="s">
        <v>2826</v>
      </c>
      <c r="K67" t="s">
        <v>177</v>
      </c>
      <c r="L67">
        <v>3100401</v>
      </c>
      <c r="M67">
        <v>749141</v>
      </c>
      <c r="N67">
        <v>45101010</v>
      </c>
      <c r="O67" t="s">
        <v>2738</v>
      </c>
      <c r="Q67" t="s">
        <v>31</v>
      </c>
      <c r="R67" t="s">
        <v>23</v>
      </c>
      <c r="S67" t="s">
        <v>23</v>
      </c>
      <c r="W67" t="s">
        <v>24</v>
      </c>
      <c r="X67">
        <v>13.86</v>
      </c>
      <c r="Y67">
        <v>1</v>
      </c>
      <c r="Z67">
        <v>148164000</v>
      </c>
      <c r="AA67">
        <v>2053553040</v>
      </c>
      <c r="AB67">
        <v>0.57999999999999996</v>
      </c>
      <c r="AC67">
        <v>1.0674720689394399</v>
      </c>
      <c r="AF67">
        <v>91733340.340958998</v>
      </c>
      <c r="AG67">
        <v>1271424097.12569</v>
      </c>
      <c r="AH67">
        <v>1.6130333023396101E-4</v>
      </c>
    </row>
    <row r="68" spans="1:34" x14ac:dyDescent="0.3">
      <c r="A68" t="s">
        <v>2832</v>
      </c>
      <c r="B68" t="s">
        <v>2833</v>
      </c>
      <c r="C68" t="s">
        <v>2834</v>
      </c>
      <c r="D68">
        <v>20180705</v>
      </c>
      <c r="E68" t="s">
        <v>3093</v>
      </c>
      <c r="F68" t="s">
        <v>3094</v>
      </c>
      <c r="G68" t="s">
        <v>3095</v>
      </c>
      <c r="H68">
        <v>192422103</v>
      </c>
      <c r="I68" t="s">
        <v>3096</v>
      </c>
      <c r="J68">
        <v>2208288</v>
      </c>
      <c r="K68" t="s">
        <v>3097</v>
      </c>
      <c r="L68">
        <v>1618801</v>
      </c>
      <c r="M68">
        <v>3853</v>
      </c>
      <c r="N68">
        <v>45203010</v>
      </c>
      <c r="O68" t="s">
        <v>3098</v>
      </c>
      <c r="Q68" t="s">
        <v>21</v>
      </c>
      <c r="R68" t="s">
        <v>23</v>
      </c>
      <c r="S68" t="s">
        <v>23</v>
      </c>
      <c r="W68" t="s">
        <v>24</v>
      </c>
      <c r="X68">
        <v>44.5</v>
      </c>
      <c r="Y68">
        <v>1</v>
      </c>
      <c r="Z68">
        <v>172948000</v>
      </c>
      <c r="AA68">
        <v>7696186000</v>
      </c>
      <c r="AB68">
        <v>1</v>
      </c>
      <c r="AC68">
        <v>1.0674720689394399</v>
      </c>
      <c r="AF68">
        <v>184617159.37893799</v>
      </c>
      <c r="AG68">
        <v>8215463592.3627501</v>
      </c>
      <c r="AH68">
        <v>1.04228135982306E-3</v>
      </c>
    </row>
    <row r="69" spans="1:34" x14ac:dyDescent="0.3">
      <c r="A69" t="s">
        <v>2832</v>
      </c>
      <c r="B69" t="s">
        <v>2833</v>
      </c>
      <c r="C69" t="s">
        <v>2834</v>
      </c>
      <c r="D69">
        <v>20180705</v>
      </c>
      <c r="E69" t="s">
        <v>3099</v>
      </c>
      <c r="F69" t="s">
        <v>3100</v>
      </c>
      <c r="G69" t="s">
        <v>3101</v>
      </c>
      <c r="H69">
        <v>192446102</v>
      </c>
      <c r="I69" t="s">
        <v>3102</v>
      </c>
      <c r="J69">
        <v>2257019</v>
      </c>
      <c r="K69" t="s">
        <v>3103</v>
      </c>
      <c r="L69">
        <v>11186401</v>
      </c>
      <c r="M69">
        <v>26379</v>
      </c>
      <c r="N69">
        <v>45102010</v>
      </c>
      <c r="O69" t="s">
        <v>2816</v>
      </c>
      <c r="Q69" t="s">
        <v>21</v>
      </c>
      <c r="R69" t="s">
        <v>23</v>
      </c>
      <c r="S69" t="s">
        <v>23</v>
      </c>
      <c r="W69" t="s">
        <v>24</v>
      </c>
      <c r="X69">
        <v>79.900000000000006</v>
      </c>
      <c r="Y69">
        <v>1</v>
      </c>
      <c r="Z69">
        <v>585899000</v>
      </c>
      <c r="AA69">
        <v>46813330100</v>
      </c>
      <c r="AB69">
        <v>1</v>
      </c>
      <c r="AC69">
        <v>1.0674720689394399</v>
      </c>
      <c r="AF69">
        <v>625430817.71954799</v>
      </c>
      <c r="AG69">
        <v>49971922335.791901</v>
      </c>
      <c r="AH69">
        <v>6.3398495507350997E-3</v>
      </c>
    </row>
    <row r="70" spans="1:34" x14ac:dyDescent="0.3">
      <c r="A70" t="s">
        <v>2832</v>
      </c>
      <c r="B70" t="s">
        <v>2833</v>
      </c>
      <c r="C70" t="s">
        <v>2834</v>
      </c>
      <c r="D70">
        <v>20180705</v>
      </c>
      <c r="E70" t="s">
        <v>3104</v>
      </c>
      <c r="F70" t="s">
        <v>3105</v>
      </c>
      <c r="G70" t="s">
        <v>3106</v>
      </c>
      <c r="H70" s="19">
        <v>192479103</v>
      </c>
      <c r="I70" t="s">
        <v>3107</v>
      </c>
      <c r="J70">
        <v>2208374</v>
      </c>
      <c r="K70" t="s">
        <v>3108</v>
      </c>
      <c r="L70">
        <v>315701</v>
      </c>
      <c r="M70">
        <v>51079</v>
      </c>
      <c r="N70">
        <v>45203010</v>
      </c>
      <c r="O70" t="s">
        <v>3098</v>
      </c>
      <c r="Q70" t="s">
        <v>21</v>
      </c>
      <c r="R70" t="s">
        <v>23</v>
      </c>
      <c r="S70" t="s">
        <v>23</v>
      </c>
      <c r="W70" t="s">
        <v>24</v>
      </c>
      <c r="X70">
        <v>152.44</v>
      </c>
      <c r="Y70">
        <v>1</v>
      </c>
      <c r="Z70">
        <v>24873000</v>
      </c>
      <c r="AA70">
        <v>3791640120</v>
      </c>
      <c r="AB70">
        <v>1</v>
      </c>
      <c r="AC70">
        <v>1.0674720689394399</v>
      </c>
      <c r="AF70">
        <v>26551232.7707306</v>
      </c>
      <c r="AG70">
        <v>4047469923.5701799</v>
      </c>
      <c r="AH70">
        <v>5.1349536253844001E-4</v>
      </c>
    </row>
    <row r="71" spans="1:34" x14ac:dyDescent="0.3">
      <c r="A71" t="s">
        <v>2832</v>
      </c>
      <c r="B71" t="s">
        <v>2833</v>
      </c>
      <c r="C71" t="s">
        <v>2834</v>
      </c>
      <c r="D71">
        <v>20180705</v>
      </c>
      <c r="E71" t="s">
        <v>3109</v>
      </c>
      <c r="F71" t="s">
        <v>3110</v>
      </c>
      <c r="G71" t="s">
        <v>3111</v>
      </c>
      <c r="H71" t="s">
        <v>3112</v>
      </c>
      <c r="I71" t="s">
        <v>3113</v>
      </c>
      <c r="J71" t="s">
        <v>3114</v>
      </c>
      <c r="K71" t="s">
        <v>3115</v>
      </c>
      <c r="L71">
        <v>1803601</v>
      </c>
      <c r="M71">
        <v>328851</v>
      </c>
      <c r="N71">
        <v>45201020</v>
      </c>
      <c r="O71" t="s">
        <v>2849</v>
      </c>
      <c r="Q71" t="s">
        <v>21</v>
      </c>
      <c r="R71" t="s">
        <v>23</v>
      </c>
      <c r="S71" t="s">
        <v>23</v>
      </c>
      <c r="W71" t="s">
        <v>24</v>
      </c>
      <c r="X71">
        <v>29.22</v>
      </c>
      <c r="Y71">
        <v>1</v>
      </c>
      <c r="Z71">
        <v>192086000</v>
      </c>
      <c r="AA71">
        <v>5612752920</v>
      </c>
      <c r="AB71">
        <v>1</v>
      </c>
      <c r="AC71">
        <v>1.0674720689394399</v>
      </c>
      <c r="AF71">
        <v>205046439.83430099</v>
      </c>
      <c r="AG71">
        <v>5991456971.9582796</v>
      </c>
      <c r="AH71">
        <v>7.6012556684680599E-4</v>
      </c>
    </row>
    <row r="72" spans="1:34" x14ac:dyDescent="0.3">
      <c r="A72" t="s">
        <v>2832</v>
      </c>
      <c r="B72" t="s">
        <v>2833</v>
      </c>
      <c r="C72" t="s">
        <v>2834</v>
      </c>
      <c r="D72">
        <v>20180705</v>
      </c>
      <c r="E72" t="s">
        <v>210</v>
      </c>
      <c r="F72" t="s">
        <v>211</v>
      </c>
      <c r="G72" t="s">
        <v>212</v>
      </c>
      <c r="H72">
        <v>204166102</v>
      </c>
      <c r="I72" t="s">
        <v>213</v>
      </c>
      <c r="J72" t="s">
        <v>214</v>
      </c>
      <c r="K72" t="s">
        <v>215</v>
      </c>
      <c r="L72">
        <v>17407701</v>
      </c>
      <c r="M72">
        <v>43987</v>
      </c>
      <c r="N72">
        <v>45103020</v>
      </c>
      <c r="O72" t="s">
        <v>2725</v>
      </c>
      <c r="Q72" t="s">
        <v>21</v>
      </c>
      <c r="R72" t="s">
        <v>23</v>
      </c>
      <c r="S72" t="s">
        <v>23</v>
      </c>
      <c r="W72" t="s">
        <v>24</v>
      </c>
      <c r="X72">
        <v>67.55</v>
      </c>
      <c r="Y72">
        <v>1</v>
      </c>
      <c r="Z72">
        <v>45482000</v>
      </c>
      <c r="AA72">
        <v>3072309100</v>
      </c>
      <c r="AB72">
        <v>0.93</v>
      </c>
      <c r="AC72">
        <v>1.0674720689394399</v>
      </c>
      <c r="AF72">
        <v>45152211.1147383</v>
      </c>
      <c r="AG72">
        <v>3050031860.80057</v>
      </c>
      <c r="AH72">
        <v>3.86952156702895E-4</v>
      </c>
    </row>
    <row r="73" spans="1:34" x14ac:dyDescent="0.3">
      <c r="A73" t="s">
        <v>2832</v>
      </c>
      <c r="B73" t="s">
        <v>2833</v>
      </c>
      <c r="C73" t="s">
        <v>2834</v>
      </c>
      <c r="D73">
        <v>20180705</v>
      </c>
      <c r="E73" t="s">
        <v>3116</v>
      </c>
      <c r="F73" t="s">
        <v>3117</v>
      </c>
      <c r="G73" t="s">
        <v>3118</v>
      </c>
      <c r="H73">
        <v>206787103</v>
      </c>
      <c r="I73" t="s">
        <v>3119</v>
      </c>
      <c r="J73" t="s">
        <v>3120</v>
      </c>
      <c r="K73" t="s">
        <v>3121</v>
      </c>
      <c r="L73">
        <v>2871901</v>
      </c>
      <c r="M73">
        <v>687362</v>
      </c>
      <c r="N73">
        <v>45102020</v>
      </c>
      <c r="O73" t="s">
        <v>2897</v>
      </c>
      <c r="Q73" t="s">
        <v>31</v>
      </c>
      <c r="R73" t="s">
        <v>23</v>
      </c>
      <c r="S73" t="s">
        <v>23</v>
      </c>
      <c r="W73" t="s">
        <v>24</v>
      </c>
      <c r="X73">
        <v>18.37</v>
      </c>
      <c r="Y73">
        <v>1</v>
      </c>
      <c r="Z73">
        <v>210506000</v>
      </c>
      <c r="AA73">
        <v>3866995220</v>
      </c>
      <c r="AB73">
        <v>0.94</v>
      </c>
      <c r="AC73">
        <v>1.0674720689394399</v>
      </c>
      <c r="AF73">
        <v>211226718.823515</v>
      </c>
      <c r="AG73">
        <v>3880234824.7879801</v>
      </c>
      <c r="AH73">
        <v>4.9227854084490897E-4</v>
      </c>
    </row>
    <row r="74" spans="1:34" x14ac:dyDescent="0.3">
      <c r="A74" t="s">
        <v>2832</v>
      </c>
      <c r="B74" t="s">
        <v>2833</v>
      </c>
      <c r="C74" t="s">
        <v>2834</v>
      </c>
      <c r="D74">
        <v>20180705</v>
      </c>
      <c r="E74" t="s">
        <v>3122</v>
      </c>
      <c r="F74" t="s">
        <v>3123</v>
      </c>
      <c r="G74" t="s">
        <v>3124</v>
      </c>
      <c r="H74">
        <v>212485106</v>
      </c>
      <c r="I74" t="s">
        <v>3125</v>
      </c>
      <c r="J74">
        <v>2284761</v>
      </c>
      <c r="K74" t="s">
        <v>3126</v>
      </c>
      <c r="L74">
        <v>11341901</v>
      </c>
      <c r="M74">
        <v>26119</v>
      </c>
      <c r="N74">
        <v>45102020</v>
      </c>
      <c r="O74" t="s">
        <v>2870</v>
      </c>
      <c r="Q74" t="s">
        <v>31</v>
      </c>
      <c r="R74" t="s">
        <v>23</v>
      </c>
      <c r="S74" t="s">
        <v>23</v>
      </c>
      <c r="W74" t="s">
        <v>24</v>
      </c>
      <c r="X74">
        <v>24.66</v>
      </c>
      <c r="Y74">
        <v>1</v>
      </c>
      <c r="Z74">
        <v>91499000</v>
      </c>
      <c r="AA74">
        <v>2256365340</v>
      </c>
      <c r="AB74">
        <v>1</v>
      </c>
      <c r="AC74">
        <v>1.0674720689394399</v>
      </c>
      <c r="AF74">
        <v>97672626.835889801</v>
      </c>
      <c r="AG74">
        <v>2408606977.7730398</v>
      </c>
      <c r="AH74">
        <v>3.0557571436459801E-4</v>
      </c>
    </row>
    <row r="75" spans="1:34" x14ac:dyDescent="0.3">
      <c r="A75" t="s">
        <v>2832</v>
      </c>
      <c r="B75" t="s">
        <v>2833</v>
      </c>
      <c r="C75" t="s">
        <v>2834</v>
      </c>
      <c r="D75">
        <v>20180705</v>
      </c>
      <c r="E75" t="s">
        <v>3127</v>
      </c>
      <c r="F75" t="s">
        <v>3128</v>
      </c>
      <c r="G75" t="s">
        <v>3129</v>
      </c>
      <c r="H75" t="s">
        <v>3130</v>
      </c>
      <c r="I75" t="s">
        <v>3131</v>
      </c>
      <c r="J75" t="s">
        <v>3132</v>
      </c>
      <c r="K75" t="s">
        <v>3133</v>
      </c>
      <c r="L75">
        <v>1279603</v>
      </c>
      <c r="M75">
        <v>8564</v>
      </c>
      <c r="N75">
        <v>45102020</v>
      </c>
      <c r="O75" t="s">
        <v>2870</v>
      </c>
      <c r="Q75" t="s">
        <v>31</v>
      </c>
      <c r="R75" t="s">
        <v>23</v>
      </c>
      <c r="S75" t="s">
        <v>23</v>
      </c>
      <c r="W75" t="s">
        <v>24</v>
      </c>
      <c r="X75">
        <v>52.28</v>
      </c>
      <c r="Y75">
        <v>1</v>
      </c>
      <c r="Z75">
        <v>81636000</v>
      </c>
      <c r="AA75">
        <v>4267930080</v>
      </c>
      <c r="AB75">
        <v>1</v>
      </c>
      <c r="AC75">
        <v>1.0674720689394399</v>
      </c>
      <c r="AF75">
        <v>87144149.819940105</v>
      </c>
      <c r="AG75">
        <v>4555896152.5864601</v>
      </c>
      <c r="AH75">
        <v>5.7799850047960603E-4</v>
      </c>
    </row>
    <row r="76" spans="1:34" x14ac:dyDescent="0.3">
      <c r="A76" t="s">
        <v>2832</v>
      </c>
      <c r="B76" t="s">
        <v>2833</v>
      </c>
      <c r="C76" t="s">
        <v>2834</v>
      </c>
      <c r="D76">
        <v>20180705</v>
      </c>
      <c r="E76" t="s">
        <v>264</v>
      </c>
      <c r="F76" t="s">
        <v>2801</v>
      </c>
      <c r="G76" t="s">
        <v>2802</v>
      </c>
      <c r="H76" t="s">
        <v>2803</v>
      </c>
      <c r="I76" t="s">
        <v>2804</v>
      </c>
      <c r="J76" t="s">
        <v>2805</v>
      </c>
      <c r="K76" t="s">
        <v>265</v>
      </c>
      <c r="L76">
        <v>18564601</v>
      </c>
      <c r="M76">
        <v>272384</v>
      </c>
      <c r="N76">
        <v>45101010</v>
      </c>
      <c r="O76" t="s">
        <v>2725</v>
      </c>
      <c r="Q76" t="s">
        <v>21</v>
      </c>
      <c r="R76" t="s">
        <v>23</v>
      </c>
      <c r="S76" t="s">
        <v>23</v>
      </c>
      <c r="W76" t="s">
        <v>24</v>
      </c>
      <c r="X76">
        <v>48.03</v>
      </c>
      <c r="Y76">
        <v>1</v>
      </c>
      <c r="Z76">
        <v>57693000</v>
      </c>
      <c r="AA76">
        <v>2770994790</v>
      </c>
      <c r="AB76">
        <v>0.91</v>
      </c>
      <c r="AC76">
        <v>1.0674720689394399</v>
      </c>
      <c r="AF76">
        <v>56042956.126723997</v>
      </c>
      <c r="AG76">
        <v>2691743182.7665501</v>
      </c>
      <c r="AH76">
        <v>3.4149670475522098E-4</v>
      </c>
    </row>
    <row r="77" spans="1:34" x14ac:dyDescent="0.3">
      <c r="A77" t="s">
        <v>2832</v>
      </c>
      <c r="B77" t="s">
        <v>2833</v>
      </c>
      <c r="C77" t="s">
        <v>2834</v>
      </c>
      <c r="D77">
        <v>20180705</v>
      </c>
      <c r="E77" t="s">
        <v>3134</v>
      </c>
      <c r="F77" t="s">
        <v>3135</v>
      </c>
      <c r="G77" t="s">
        <v>3136</v>
      </c>
      <c r="H77">
        <v>219350105</v>
      </c>
      <c r="I77" t="s">
        <v>3137</v>
      </c>
      <c r="J77">
        <v>2224701</v>
      </c>
      <c r="K77" t="s">
        <v>3138</v>
      </c>
      <c r="L77">
        <v>353201</v>
      </c>
      <c r="M77">
        <v>4742</v>
      </c>
      <c r="N77">
        <v>45203015</v>
      </c>
      <c r="O77" t="s">
        <v>2855</v>
      </c>
      <c r="Q77" t="s">
        <v>31</v>
      </c>
      <c r="R77" t="s">
        <v>23</v>
      </c>
      <c r="S77" t="s">
        <v>23</v>
      </c>
      <c r="W77" t="s">
        <v>24</v>
      </c>
      <c r="X77">
        <v>27.35</v>
      </c>
      <c r="Y77">
        <v>1</v>
      </c>
      <c r="Z77">
        <v>830349000</v>
      </c>
      <c r="AA77">
        <v>22710045150</v>
      </c>
      <c r="AB77">
        <v>1</v>
      </c>
      <c r="AC77">
        <v>1.0674720689394399</v>
      </c>
      <c r="AF77">
        <v>886374364.97179496</v>
      </c>
      <c r="AG77">
        <v>24242338881.9785</v>
      </c>
      <c r="AH77">
        <v>3.0755827289757598E-3</v>
      </c>
    </row>
    <row r="78" spans="1:34" x14ac:dyDescent="0.3">
      <c r="A78" t="s">
        <v>2832</v>
      </c>
      <c r="B78" t="s">
        <v>2833</v>
      </c>
      <c r="C78" t="s">
        <v>2834</v>
      </c>
      <c r="D78">
        <v>20180705</v>
      </c>
      <c r="E78" t="s">
        <v>163</v>
      </c>
      <c r="F78" t="s">
        <v>2827</v>
      </c>
      <c r="G78" t="s">
        <v>2828</v>
      </c>
      <c r="H78" t="s">
        <v>2829</v>
      </c>
      <c r="I78" t="s">
        <v>2830</v>
      </c>
      <c r="J78" t="s">
        <v>2831</v>
      </c>
      <c r="K78" t="s">
        <v>164</v>
      </c>
      <c r="L78">
        <v>2808401</v>
      </c>
      <c r="M78">
        <v>710357</v>
      </c>
      <c r="N78">
        <v>45101010</v>
      </c>
      <c r="O78" t="s">
        <v>2738</v>
      </c>
      <c r="Q78" t="s">
        <v>21</v>
      </c>
      <c r="R78" t="s">
        <v>23</v>
      </c>
      <c r="S78" t="s">
        <v>23</v>
      </c>
      <c r="W78" t="s">
        <v>24</v>
      </c>
      <c r="X78">
        <v>61.71</v>
      </c>
      <c r="Y78">
        <v>1</v>
      </c>
      <c r="Z78">
        <v>56629000</v>
      </c>
      <c r="AA78">
        <v>3494575590</v>
      </c>
      <c r="AB78">
        <v>0.49</v>
      </c>
      <c r="AC78">
        <v>1.0674720689394399</v>
      </c>
      <c r="AF78">
        <v>29620439.138066001</v>
      </c>
      <c r="AG78">
        <v>1827877299.2100501</v>
      </c>
      <c r="AH78">
        <v>2.3189956544648701E-4</v>
      </c>
    </row>
    <row r="79" spans="1:34" x14ac:dyDescent="0.3">
      <c r="A79" t="s">
        <v>2832</v>
      </c>
      <c r="B79" t="s">
        <v>2833</v>
      </c>
      <c r="C79" t="s">
        <v>2834</v>
      </c>
      <c r="D79">
        <v>20180705</v>
      </c>
      <c r="E79" t="s">
        <v>3139</v>
      </c>
      <c r="F79" t="s">
        <v>3140</v>
      </c>
      <c r="G79" t="s">
        <v>3141</v>
      </c>
      <c r="H79">
        <v>225223304</v>
      </c>
      <c r="I79" t="s">
        <v>3142</v>
      </c>
      <c r="J79" t="s">
        <v>3143</v>
      </c>
      <c r="K79" t="s">
        <v>3144</v>
      </c>
      <c r="L79">
        <v>6135001</v>
      </c>
      <c r="M79">
        <v>22928</v>
      </c>
      <c r="N79">
        <v>45202030</v>
      </c>
      <c r="O79" t="s">
        <v>2841</v>
      </c>
      <c r="Q79" t="s">
        <v>21</v>
      </c>
      <c r="R79" t="s">
        <v>23</v>
      </c>
      <c r="S79" t="s">
        <v>23</v>
      </c>
      <c r="W79" t="s">
        <v>24</v>
      </c>
      <c r="X79">
        <v>25.35</v>
      </c>
      <c r="Y79">
        <v>1</v>
      </c>
      <c r="Z79">
        <v>40649000</v>
      </c>
      <c r="AA79">
        <v>1030452150</v>
      </c>
      <c r="AB79">
        <v>1</v>
      </c>
      <c r="AC79">
        <v>1.0674720689394399</v>
      </c>
      <c r="AF79">
        <v>43391672.1303192</v>
      </c>
      <c r="AG79">
        <v>1099978888.5035901</v>
      </c>
      <c r="AH79">
        <v>1.3955237933888201E-4</v>
      </c>
    </row>
    <row r="80" spans="1:34" x14ac:dyDescent="0.3">
      <c r="A80" t="s">
        <v>2832</v>
      </c>
      <c r="B80" t="s">
        <v>2833</v>
      </c>
      <c r="C80" t="s">
        <v>2834</v>
      </c>
      <c r="D80">
        <v>20180705</v>
      </c>
      <c r="E80" t="s">
        <v>3145</v>
      </c>
      <c r="F80" t="s">
        <v>3146</v>
      </c>
      <c r="G80" t="s">
        <v>3147</v>
      </c>
      <c r="H80">
        <v>225447101</v>
      </c>
      <c r="I80" t="s">
        <v>3148</v>
      </c>
      <c r="J80">
        <v>2232351</v>
      </c>
      <c r="K80" t="s">
        <v>3149</v>
      </c>
      <c r="L80">
        <v>2779401</v>
      </c>
      <c r="M80">
        <v>8540</v>
      </c>
      <c r="N80">
        <v>45301020</v>
      </c>
      <c r="O80" t="s">
        <v>2882</v>
      </c>
      <c r="Q80" t="s">
        <v>21</v>
      </c>
      <c r="R80" t="s">
        <v>23</v>
      </c>
      <c r="S80" t="s">
        <v>23</v>
      </c>
      <c r="W80" t="s">
        <v>24</v>
      </c>
      <c r="X80">
        <v>43.63</v>
      </c>
      <c r="Y80">
        <v>1</v>
      </c>
      <c r="Z80">
        <v>100509000</v>
      </c>
      <c r="AA80">
        <v>4385207670</v>
      </c>
      <c r="AB80">
        <v>1</v>
      </c>
      <c r="AC80">
        <v>1.0674720689394399</v>
      </c>
      <c r="AF80">
        <v>107290550.17703401</v>
      </c>
      <c r="AG80">
        <v>4681086704.224</v>
      </c>
      <c r="AH80">
        <v>5.9388120471544098E-4</v>
      </c>
    </row>
    <row r="81" spans="1:34" x14ac:dyDescent="0.3">
      <c r="A81" t="s">
        <v>2832</v>
      </c>
      <c r="B81" t="s">
        <v>2833</v>
      </c>
      <c r="C81" t="s">
        <v>2834</v>
      </c>
      <c r="D81">
        <v>20180705</v>
      </c>
      <c r="E81" t="s">
        <v>3150</v>
      </c>
      <c r="F81" t="s">
        <v>3151</v>
      </c>
      <c r="G81" t="s">
        <v>3152</v>
      </c>
      <c r="H81">
        <v>232806109</v>
      </c>
      <c r="I81" t="s">
        <v>3153</v>
      </c>
      <c r="J81">
        <v>2244549</v>
      </c>
      <c r="K81" t="s">
        <v>3154</v>
      </c>
      <c r="L81">
        <v>1221501</v>
      </c>
      <c r="M81">
        <v>4900</v>
      </c>
      <c r="N81">
        <v>45301020</v>
      </c>
      <c r="O81" t="s">
        <v>2882</v>
      </c>
      <c r="Q81" t="s">
        <v>21</v>
      </c>
      <c r="R81" t="s">
        <v>23</v>
      </c>
      <c r="S81" t="s">
        <v>23</v>
      </c>
      <c r="W81" t="s">
        <v>24</v>
      </c>
      <c r="X81">
        <v>15.51</v>
      </c>
      <c r="Y81">
        <v>1</v>
      </c>
      <c r="Z81">
        <v>358492000</v>
      </c>
      <c r="AA81">
        <v>5560210920</v>
      </c>
      <c r="AB81">
        <v>1</v>
      </c>
      <c r="AC81">
        <v>1.0674720689394399</v>
      </c>
      <c r="AF81">
        <v>382680196.93823701</v>
      </c>
      <c r="AG81">
        <v>5935369854.5120602</v>
      </c>
      <c r="AH81">
        <v>7.5300989329008298E-4</v>
      </c>
    </row>
    <row r="82" spans="1:34" x14ac:dyDescent="0.3">
      <c r="A82" t="s">
        <v>2832</v>
      </c>
      <c r="B82" t="s">
        <v>2833</v>
      </c>
      <c r="C82" t="s">
        <v>2834</v>
      </c>
      <c r="D82">
        <v>20180705</v>
      </c>
      <c r="E82" t="s">
        <v>3155</v>
      </c>
      <c r="F82" t="s">
        <v>3156</v>
      </c>
      <c r="G82" t="s">
        <v>3157</v>
      </c>
      <c r="H82" t="s">
        <v>3158</v>
      </c>
      <c r="I82" t="s">
        <v>3159</v>
      </c>
      <c r="J82" t="s">
        <v>3160</v>
      </c>
      <c r="K82" t="s">
        <v>3161</v>
      </c>
      <c r="L82">
        <v>333601</v>
      </c>
      <c r="M82">
        <v>5091</v>
      </c>
      <c r="N82">
        <v>45102010</v>
      </c>
      <c r="O82" t="s">
        <v>2816</v>
      </c>
      <c r="Q82" t="s">
        <v>31</v>
      </c>
      <c r="R82" t="s">
        <v>23</v>
      </c>
      <c r="S82" t="s">
        <v>23</v>
      </c>
      <c r="W82" t="s">
        <v>24</v>
      </c>
      <c r="X82">
        <v>82</v>
      </c>
      <c r="Y82">
        <v>1</v>
      </c>
      <c r="Z82">
        <v>284792000</v>
      </c>
      <c r="AA82">
        <v>23352944000</v>
      </c>
      <c r="AB82">
        <v>1</v>
      </c>
      <c r="AC82">
        <v>1.0674720689394399</v>
      </c>
      <c r="AF82">
        <v>304007505.45740002</v>
      </c>
      <c r="AG82">
        <v>24928615447.506802</v>
      </c>
      <c r="AH82">
        <v>3.1626494250777898E-3</v>
      </c>
    </row>
    <row r="83" spans="1:34" x14ac:dyDescent="0.3">
      <c r="A83" t="s">
        <v>2832</v>
      </c>
      <c r="B83" t="s">
        <v>2833</v>
      </c>
      <c r="C83" t="s">
        <v>2834</v>
      </c>
      <c r="D83">
        <v>20180705</v>
      </c>
      <c r="E83" t="s">
        <v>148</v>
      </c>
      <c r="F83" t="s">
        <v>149</v>
      </c>
      <c r="G83" t="s">
        <v>150</v>
      </c>
      <c r="H83" t="s">
        <v>151</v>
      </c>
      <c r="I83" t="s">
        <v>152</v>
      </c>
      <c r="J83" t="s">
        <v>153</v>
      </c>
      <c r="K83" t="s">
        <v>154</v>
      </c>
      <c r="L83">
        <v>1448902</v>
      </c>
      <c r="M83">
        <v>708957</v>
      </c>
      <c r="N83">
        <v>45103020</v>
      </c>
      <c r="O83" t="s">
        <v>2725</v>
      </c>
      <c r="Q83" t="s">
        <v>31</v>
      </c>
      <c r="R83" t="s">
        <v>23</v>
      </c>
      <c r="S83" t="s">
        <v>23</v>
      </c>
      <c r="W83" t="s">
        <v>24</v>
      </c>
      <c r="X83">
        <v>94.83</v>
      </c>
      <c r="Y83">
        <v>1</v>
      </c>
      <c r="Z83">
        <v>199355000</v>
      </c>
      <c r="AA83">
        <v>18904834650</v>
      </c>
      <c r="AB83">
        <v>1</v>
      </c>
      <c r="AC83">
        <v>1.0674720689394399</v>
      </c>
      <c r="AF83">
        <v>212805894.303422</v>
      </c>
      <c r="AG83">
        <v>20180382956.793499</v>
      </c>
      <c r="AH83">
        <v>2.5602495529905402E-3</v>
      </c>
    </row>
    <row r="84" spans="1:34" x14ac:dyDescent="0.3">
      <c r="A84" t="s">
        <v>2832</v>
      </c>
      <c r="B84" t="s">
        <v>2833</v>
      </c>
      <c r="C84" t="s">
        <v>2834</v>
      </c>
      <c r="D84">
        <v>20180705</v>
      </c>
      <c r="E84" t="s">
        <v>3162</v>
      </c>
      <c r="F84" t="s">
        <v>3163</v>
      </c>
      <c r="G84" t="s">
        <v>3164</v>
      </c>
      <c r="H84">
        <v>253651103</v>
      </c>
      <c r="I84" t="s">
        <v>3165</v>
      </c>
      <c r="J84">
        <v>2269229</v>
      </c>
      <c r="K84" t="s">
        <v>3166</v>
      </c>
      <c r="L84">
        <v>394601</v>
      </c>
      <c r="M84">
        <v>4647</v>
      </c>
      <c r="N84">
        <v>45202030</v>
      </c>
      <c r="O84" t="s">
        <v>2841</v>
      </c>
      <c r="Q84" t="s">
        <v>31</v>
      </c>
      <c r="R84" t="s">
        <v>23</v>
      </c>
      <c r="S84" t="s">
        <v>23</v>
      </c>
      <c r="W84" t="s">
        <v>24</v>
      </c>
      <c r="X84">
        <v>12.1</v>
      </c>
      <c r="Y84">
        <v>1</v>
      </c>
      <c r="Z84">
        <v>75958000</v>
      </c>
      <c r="AA84">
        <v>919091800</v>
      </c>
      <c r="AB84">
        <v>1</v>
      </c>
      <c r="AC84">
        <v>1.0674720689394399</v>
      </c>
      <c r="AF84">
        <v>81083043.412501901</v>
      </c>
      <c r="AG84">
        <v>981104825.29127395</v>
      </c>
      <c r="AH84">
        <v>1.24471036836456E-4</v>
      </c>
    </row>
    <row r="85" spans="1:34" x14ac:dyDescent="0.3">
      <c r="A85" t="s">
        <v>2832</v>
      </c>
      <c r="B85" t="s">
        <v>2833</v>
      </c>
      <c r="C85" t="s">
        <v>2834</v>
      </c>
      <c r="D85">
        <v>20180705</v>
      </c>
      <c r="E85" t="s">
        <v>3167</v>
      </c>
      <c r="F85" t="s">
        <v>3168</v>
      </c>
      <c r="G85" t="s">
        <v>3169</v>
      </c>
      <c r="H85">
        <v>254543101</v>
      </c>
      <c r="I85" t="s">
        <v>3170</v>
      </c>
      <c r="J85">
        <v>2270500</v>
      </c>
      <c r="K85" t="s">
        <v>3171</v>
      </c>
      <c r="L85">
        <v>396901</v>
      </c>
      <c r="M85">
        <v>18764</v>
      </c>
      <c r="N85">
        <v>45301020</v>
      </c>
      <c r="O85" t="s">
        <v>2882</v>
      </c>
      <c r="Q85" t="s">
        <v>21</v>
      </c>
      <c r="R85" t="s">
        <v>23</v>
      </c>
      <c r="S85" t="s">
        <v>23</v>
      </c>
      <c r="W85" t="s">
        <v>24</v>
      </c>
      <c r="X85">
        <v>34.28</v>
      </c>
      <c r="Y85">
        <v>1</v>
      </c>
      <c r="Z85">
        <v>49590000</v>
      </c>
      <c r="AA85">
        <v>1699945200</v>
      </c>
      <c r="AB85">
        <v>0.78</v>
      </c>
      <c r="AC85">
        <v>1.0674720689394399</v>
      </c>
      <c r="AF85">
        <v>41290033.120991297</v>
      </c>
      <c r="AG85">
        <v>1415422335.3875799</v>
      </c>
      <c r="AH85">
        <v>1.79572132462876E-4</v>
      </c>
    </row>
    <row r="86" spans="1:34" x14ac:dyDescent="0.3">
      <c r="A86" t="s">
        <v>2832</v>
      </c>
      <c r="B86" t="s">
        <v>2833</v>
      </c>
      <c r="C86" t="s">
        <v>2834</v>
      </c>
      <c r="D86">
        <v>20180705</v>
      </c>
      <c r="E86" t="s">
        <v>3172</v>
      </c>
      <c r="F86" t="s">
        <v>3173</v>
      </c>
      <c r="G86" t="s">
        <v>3174</v>
      </c>
      <c r="H86" t="s">
        <v>3175</v>
      </c>
      <c r="I86" t="s">
        <v>3176</v>
      </c>
      <c r="J86" t="s">
        <v>3177</v>
      </c>
      <c r="K86" t="s">
        <v>3178</v>
      </c>
      <c r="L86">
        <v>16235401</v>
      </c>
      <c r="M86">
        <v>41511</v>
      </c>
      <c r="N86">
        <v>45203015</v>
      </c>
      <c r="O86" t="s">
        <v>2855</v>
      </c>
      <c r="Q86" t="s">
        <v>31</v>
      </c>
      <c r="R86" t="s">
        <v>23</v>
      </c>
      <c r="S86" t="s">
        <v>23</v>
      </c>
      <c r="W86" t="s">
        <v>24</v>
      </c>
      <c r="X86">
        <v>61.22</v>
      </c>
      <c r="Y86">
        <v>1</v>
      </c>
      <c r="Z86">
        <v>62434000</v>
      </c>
      <c r="AA86">
        <v>3822209480</v>
      </c>
      <c r="AB86">
        <v>1</v>
      </c>
      <c r="AC86">
        <v>1.0674720689394399</v>
      </c>
      <c r="AF86">
        <v>66646551.152164899</v>
      </c>
      <c r="AG86">
        <v>4080101861.5355401</v>
      </c>
      <c r="AH86">
        <v>5.1763531888951095E-4</v>
      </c>
    </row>
    <row r="87" spans="1:34" x14ac:dyDescent="0.3">
      <c r="A87" t="s">
        <v>2832</v>
      </c>
      <c r="B87" t="s">
        <v>2833</v>
      </c>
      <c r="C87" t="s">
        <v>2834</v>
      </c>
      <c r="D87">
        <v>20180705</v>
      </c>
      <c r="E87" t="s">
        <v>3179</v>
      </c>
      <c r="F87" t="s">
        <v>3180</v>
      </c>
      <c r="G87" t="s">
        <v>3181</v>
      </c>
      <c r="H87" t="s">
        <v>3182</v>
      </c>
      <c r="I87" t="s">
        <v>3183</v>
      </c>
      <c r="J87" t="s">
        <v>3184</v>
      </c>
      <c r="K87" t="s">
        <v>3185</v>
      </c>
      <c r="L87">
        <v>18769701</v>
      </c>
      <c r="M87">
        <v>284596</v>
      </c>
      <c r="N87">
        <v>45102010</v>
      </c>
      <c r="O87" t="s">
        <v>2816</v>
      </c>
      <c r="Q87" t="s">
        <v>31</v>
      </c>
      <c r="R87" t="s">
        <v>23</v>
      </c>
      <c r="S87" t="s">
        <v>23</v>
      </c>
      <c r="W87" t="s">
        <v>24</v>
      </c>
      <c r="X87">
        <v>122.45</v>
      </c>
      <c r="Y87">
        <v>1</v>
      </c>
      <c r="Z87">
        <v>53402000</v>
      </c>
      <c r="AA87">
        <v>6539074900</v>
      </c>
      <c r="AB87">
        <v>0.95</v>
      </c>
      <c r="AC87">
        <v>1.0674720689394399</v>
      </c>
      <c r="AF87">
        <v>54154886.254228704</v>
      </c>
      <c r="AG87">
        <v>6631265821.8303099</v>
      </c>
      <c r="AH87">
        <v>8.4129698591211297E-4</v>
      </c>
    </row>
    <row r="88" spans="1:34" x14ac:dyDescent="0.3">
      <c r="A88" t="s">
        <v>2832</v>
      </c>
      <c r="B88" t="s">
        <v>2833</v>
      </c>
      <c r="C88" t="s">
        <v>2834</v>
      </c>
      <c r="D88">
        <v>20180705</v>
      </c>
      <c r="E88" t="s">
        <v>3186</v>
      </c>
      <c r="F88" t="s">
        <v>3187</v>
      </c>
      <c r="G88" t="s">
        <v>3188</v>
      </c>
      <c r="H88" t="s">
        <v>3189</v>
      </c>
      <c r="I88" t="s">
        <v>3190</v>
      </c>
      <c r="J88" t="s">
        <v>3191</v>
      </c>
      <c r="K88" t="s">
        <v>3192</v>
      </c>
      <c r="L88">
        <v>18537501</v>
      </c>
      <c r="M88">
        <v>322295</v>
      </c>
      <c r="N88">
        <v>45102020</v>
      </c>
      <c r="O88" t="s">
        <v>2897</v>
      </c>
      <c r="Q88" t="s">
        <v>31</v>
      </c>
      <c r="R88" t="s">
        <v>23</v>
      </c>
      <c r="S88" t="s">
        <v>23</v>
      </c>
      <c r="W88" t="s">
        <v>24</v>
      </c>
      <c r="X88">
        <v>22</v>
      </c>
      <c r="Y88">
        <v>1</v>
      </c>
      <c r="Z88">
        <v>72621000</v>
      </c>
      <c r="AA88">
        <v>1597662000</v>
      </c>
      <c r="AB88">
        <v>0.83</v>
      </c>
      <c r="AC88">
        <v>1.0674720689394399</v>
      </c>
      <c r="AF88">
        <v>64342337.968314297</v>
      </c>
      <c r="AG88">
        <v>1415531435.3029101</v>
      </c>
      <c r="AH88">
        <v>1.79585973776495E-4</v>
      </c>
    </row>
    <row r="89" spans="1:34" x14ac:dyDescent="0.3">
      <c r="A89" t="s">
        <v>2832</v>
      </c>
      <c r="B89" t="s">
        <v>2833</v>
      </c>
      <c r="C89" t="s">
        <v>2834</v>
      </c>
      <c r="D89">
        <v>20180705</v>
      </c>
      <c r="E89" t="s">
        <v>430</v>
      </c>
      <c r="F89" t="s">
        <v>431</v>
      </c>
      <c r="G89" t="s">
        <v>432</v>
      </c>
      <c r="H89">
        <v>278715206</v>
      </c>
      <c r="I89" t="s">
        <v>433</v>
      </c>
      <c r="J89">
        <v>2008400</v>
      </c>
      <c r="K89" t="s">
        <v>434</v>
      </c>
      <c r="L89">
        <v>1348001</v>
      </c>
      <c r="M89">
        <v>22737</v>
      </c>
      <c r="N89">
        <v>45103010</v>
      </c>
      <c r="O89" t="s">
        <v>2725</v>
      </c>
      <c r="Q89" t="s">
        <v>21</v>
      </c>
      <c r="R89" t="s">
        <v>23</v>
      </c>
      <c r="S89" t="s">
        <v>23</v>
      </c>
      <c r="W89" t="s">
        <v>24</v>
      </c>
      <c r="X89">
        <v>78.400000000000006</v>
      </c>
      <c r="Y89">
        <v>1</v>
      </c>
      <c r="Z89">
        <v>31468000</v>
      </c>
      <c r="AA89">
        <v>2467091200</v>
      </c>
      <c r="AB89">
        <v>0.7</v>
      </c>
      <c r="AC89">
        <v>1.0674720689394399</v>
      </c>
      <c r="AF89">
        <v>23513847.745770399</v>
      </c>
      <c r="AG89">
        <v>1843485663.2684</v>
      </c>
      <c r="AH89">
        <v>2.3387977103469799E-4</v>
      </c>
    </row>
    <row r="90" spans="1:34" x14ac:dyDescent="0.3">
      <c r="A90" t="s">
        <v>2832</v>
      </c>
      <c r="B90" t="s">
        <v>2833</v>
      </c>
      <c r="C90" t="s">
        <v>2834</v>
      </c>
      <c r="D90">
        <v>20180705</v>
      </c>
      <c r="E90" t="s">
        <v>3193</v>
      </c>
      <c r="F90" t="s">
        <v>3194</v>
      </c>
      <c r="G90" t="s">
        <v>3195</v>
      </c>
      <c r="H90">
        <v>278768106</v>
      </c>
      <c r="I90" t="s">
        <v>3196</v>
      </c>
      <c r="J90" t="s">
        <v>3197</v>
      </c>
      <c r="K90" t="s">
        <v>3198</v>
      </c>
      <c r="L90">
        <v>17920201</v>
      </c>
      <c r="M90">
        <v>49557</v>
      </c>
      <c r="N90">
        <v>45201020</v>
      </c>
      <c r="O90" t="s">
        <v>2849</v>
      </c>
      <c r="Q90" t="s">
        <v>21</v>
      </c>
      <c r="R90" t="s">
        <v>23</v>
      </c>
      <c r="S90" t="s">
        <v>23</v>
      </c>
      <c r="W90" t="s">
        <v>24</v>
      </c>
      <c r="X90">
        <v>45.06</v>
      </c>
      <c r="Y90">
        <v>1</v>
      </c>
      <c r="Z90">
        <v>48401000</v>
      </c>
      <c r="AA90">
        <v>2180949060</v>
      </c>
      <c r="AB90">
        <v>1</v>
      </c>
      <c r="AC90">
        <v>1.0674720689394399</v>
      </c>
      <c r="AF90">
        <v>51666715.608737797</v>
      </c>
      <c r="AG90">
        <v>2328102205.32972</v>
      </c>
      <c r="AH90">
        <v>2.9536221603293099E-4</v>
      </c>
    </row>
    <row r="91" spans="1:34" x14ac:dyDescent="0.3">
      <c r="A91" t="s">
        <v>2832</v>
      </c>
      <c r="B91" t="s">
        <v>2833</v>
      </c>
      <c r="C91" t="s">
        <v>2834</v>
      </c>
      <c r="D91">
        <v>20180705</v>
      </c>
      <c r="E91" t="s">
        <v>325</v>
      </c>
      <c r="F91" t="s">
        <v>326</v>
      </c>
      <c r="G91" t="s">
        <v>327</v>
      </c>
      <c r="H91">
        <v>285512109</v>
      </c>
      <c r="I91" t="s">
        <v>328</v>
      </c>
      <c r="J91">
        <v>2310194</v>
      </c>
      <c r="K91" t="s">
        <v>329</v>
      </c>
      <c r="L91">
        <v>1672101</v>
      </c>
      <c r="M91">
        <v>4001</v>
      </c>
      <c r="N91">
        <v>45103030</v>
      </c>
      <c r="O91" t="s">
        <v>2726</v>
      </c>
      <c r="Q91" t="s">
        <v>21</v>
      </c>
      <c r="R91" t="s">
        <v>23</v>
      </c>
      <c r="S91" t="s">
        <v>23</v>
      </c>
      <c r="W91" t="s">
        <v>24</v>
      </c>
      <c r="X91">
        <v>141.22999999999999</v>
      </c>
      <c r="Y91">
        <v>1</v>
      </c>
      <c r="Z91">
        <v>306833000</v>
      </c>
      <c r="AA91">
        <v>43334024590</v>
      </c>
      <c r="AB91">
        <v>1</v>
      </c>
      <c r="AC91">
        <v>1.0674720689394399</v>
      </c>
      <c r="AF91">
        <v>327535657.32889497</v>
      </c>
      <c r="AG91">
        <v>46257860884.559799</v>
      </c>
      <c r="AH91">
        <v>5.8686531323789599E-3</v>
      </c>
    </row>
    <row r="92" spans="1:34" x14ac:dyDescent="0.3">
      <c r="A92" t="s">
        <v>2832</v>
      </c>
      <c r="B92" t="s">
        <v>2833</v>
      </c>
      <c r="C92" t="s">
        <v>2834</v>
      </c>
      <c r="D92">
        <v>20180705</v>
      </c>
      <c r="E92" t="s">
        <v>3199</v>
      </c>
      <c r="F92" t="s">
        <v>3200</v>
      </c>
      <c r="G92" t="s">
        <v>3201</v>
      </c>
      <c r="H92">
        <v>286082102</v>
      </c>
      <c r="I92" t="s">
        <v>3202</v>
      </c>
      <c r="J92">
        <v>2310202</v>
      </c>
      <c r="K92" t="s">
        <v>3203</v>
      </c>
      <c r="L92">
        <v>2577401</v>
      </c>
      <c r="M92">
        <v>8549</v>
      </c>
      <c r="N92">
        <v>45202030</v>
      </c>
      <c r="O92" t="s">
        <v>2841</v>
      </c>
      <c r="Q92" t="s">
        <v>21</v>
      </c>
      <c r="R92" t="s">
        <v>23</v>
      </c>
      <c r="S92" t="s">
        <v>23</v>
      </c>
      <c r="W92" t="s">
        <v>24</v>
      </c>
      <c r="X92">
        <v>32.85</v>
      </c>
      <c r="Y92">
        <v>1</v>
      </c>
      <c r="Z92">
        <v>44721000</v>
      </c>
      <c r="AA92">
        <v>1469084850</v>
      </c>
      <c r="AB92">
        <v>1</v>
      </c>
      <c r="AC92">
        <v>1.0674720689394399</v>
      </c>
      <c r="AF92">
        <v>47738418.395040601</v>
      </c>
      <c r="AG92">
        <v>1568207044.2770801</v>
      </c>
      <c r="AH92">
        <v>1.9895565870594299E-4</v>
      </c>
    </row>
    <row r="93" spans="1:34" x14ac:dyDescent="0.3">
      <c r="A93" t="s">
        <v>2832</v>
      </c>
      <c r="B93" t="s">
        <v>2833</v>
      </c>
      <c r="C93" t="s">
        <v>2834</v>
      </c>
      <c r="D93">
        <v>20180705</v>
      </c>
      <c r="E93" t="s">
        <v>266</v>
      </c>
      <c r="F93" t="s">
        <v>267</v>
      </c>
      <c r="G93" t="s">
        <v>268</v>
      </c>
      <c r="H93" t="s">
        <v>269</v>
      </c>
      <c r="I93" t="s">
        <v>270</v>
      </c>
      <c r="J93" t="s">
        <v>271</v>
      </c>
      <c r="K93" t="s">
        <v>272</v>
      </c>
      <c r="L93">
        <v>18695501</v>
      </c>
      <c r="M93">
        <v>276928</v>
      </c>
      <c r="N93">
        <v>45103010</v>
      </c>
      <c r="O93" t="s">
        <v>2725</v>
      </c>
      <c r="Q93" t="s">
        <v>31</v>
      </c>
      <c r="R93" t="s">
        <v>23</v>
      </c>
      <c r="S93" t="s">
        <v>23</v>
      </c>
      <c r="W93" t="s">
        <v>24</v>
      </c>
      <c r="X93">
        <v>104.51</v>
      </c>
      <c r="Y93">
        <v>1</v>
      </c>
      <c r="Z93">
        <v>34347000</v>
      </c>
      <c r="AA93">
        <v>3589604970</v>
      </c>
      <c r="AB93">
        <v>1</v>
      </c>
      <c r="AC93">
        <v>1.0674720689394399</v>
      </c>
      <c r="AF93">
        <v>36664463.151862897</v>
      </c>
      <c r="AG93">
        <v>3831803044.0011902</v>
      </c>
      <c r="AH93">
        <v>4.8613408633305002E-4</v>
      </c>
    </row>
    <row r="94" spans="1:34" x14ac:dyDescent="0.3">
      <c r="A94" t="s">
        <v>2832</v>
      </c>
      <c r="B94" t="s">
        <v>2833</v>
      </c>
      <c r="C94" t="s">
        <v>2834</v>
      </c>
      <c r="D94">
        <v>20180705</v>
      </c>
      <c r="E94" t="s">
        <v>63</v>
      </c>
      <c r="F94" t="s">
        <v>3204</v>
      </c>
      <c r="G94" t="s">
        <v>3205</v>
      </c>
      <c r="H94" t="s">
        <v>3206</v>
      </c>
      <c r="I94" t="s">
        <v>3207</v>
      </c>
      <c r="J94" t="s">
        <v>3208</v>
      </c>
      <c r="K94" t="s">
        <v>64</v>
      </c>
      <c r="L94">
        <v>19755901</v>
      </c>
      <c r="M94">
        <v>328850</v>
      </c>
      <c r="N94">
        <v>45101010</v>
      </c>
      <c r="O94" t="s">
        <v>2738</v>
      </c>
      <c r="Q94" t="s">
        <v>21</v>
      </c>
      <c r="R94" t="s">
        <v>23</v>
      </c>
      <c r="S94" t="s">
        <v>23</v>
      </c>
      <c r="W94" t="s">
        <v>24</v>
      </c>
      <c r="X94">
        <v>10.199999999999999</v>
      </c>
      <c r="Y94">
        <v>1</v>
      </c>
      <c r="Z94">
        <v>142714000</v>
      </c>
      <c r="AA94">
        <v>1455682800</v>
      </c>
      <c r="AB94">
        <v>0.53</v>
      </c>
      <c r="AC94">
        <v>1.0674720689394399</v>
      </c>
      <c r="AF94">
        <v>80741900.688710302</v>
      </c>
      <c r="AG94">
        <v>823567387.024845</v>
      </c>
      <c r="AH94">
        <v>1.04484540209289E-4</v>
      </c>
    </row>
    <row r="95" spans="1:34" x14ac:dyDescent="0.3">
      <c r="A95" t="s">
        <v>2832</v>
      </c>
      <c r="B95" t="s">
        <v>2833</v>
      </c>
      <c r="C95" t="s">
        <v>2834</v>
      </c>
      <c r="D95">
        <v>20180705</v>
      </c>
      <c r="E95" t="s">
        <v>3209</v>
      </c>
      <c r="F95" t="s">
        <v>3210</v>
      </c>
      <c r="G95" t="s">
        <v>3211</v>
      </c>
      <c r="H95" t="s">
        <v>3212</v>
      </c>
      <c r="I95" t="s">
        <v>3213</v>
      </c>
      <c r="J95">
        <v>2599700</v>
      </c>
      <c r="K95" t="s">
        <v>3214</v>
      </c>
      <c r="L95">
        <v>13757301</v>
      </c>
      <c r="M95">
        <v>32047</v>
      </c>
      <c r="N95">
        <v>45301010</v>
      </c>
      <c r="O95" t="s">
        <v>2882</v>
      </c>
      <c r="Q95" t="s">
        <v>21</v>
      </c>
      <c r="R95" t="s">
        <v>23</v>
      </c>
      <c r="S95" t="s">
        <v>23</v>
      </c>
      <c r="W95" t="s">
        <v>24</v>
      </c>
      <c r="X95">
        <v>34.049999999999997</v>
      </c>
      <c r="Y95">
        <v>1</v>
      </c>
      <c r="Z95">
        <v>141739000</v>
      </c>
      <c r="AA95">
        <v>4826212950</v>
      </c>
      <c r="AB95">
        <v>1</v>
      </c>
      <c r="AC95">
        <v>1.0674720689394399</v>
      </c>
      <c r="AF95">
        <v>151302423.57940701</v>
      </c>
      <c r="AG95">
        <v>5151847522.8788099</v>
      </c>
      <c r="AH95">
        <v>6.5360579855030295E-4</v>
      </c>
    </row>
    <row r="96" spans="1:34" x14ac:dyDescent="0.3">
      <c r="A96" t="s">
        <v>2832</v>
      </c>
      <c r="B96" t="s">
        <v>2833</v>
      </c>
      <c r="C96" t="s">
        <v>2834</v>
      </c>
      <c r="D96">
        <v>20180705</v>
      </c>
      <c r="E96" t="s">
        <v>255</v>
      </c>
      <c r="F96" t="s">
        <v>2806</v>
      </c>
      <c r="G96" t="s">
        <v>2807</v>
      </c>
      <c r="H96" t="s">
        <v>2808</v>
      </c>
      <c r="I96" t="s">
        <v>2809</v>
      </c>
      <c r="J96" t="s">
        <v>2810</v>
      </c>
      <c r="K96" t="s">
        <v>256</v>
      </c>
      <c r="L96">
        <v>18457601</v>
      </c>
      <c r="M96">
        <v>226599</v>
      </c>
      <c r="N96">
        <v>45101010</v>
      </c>
      <c r="O96" t="s">
        <v>2738</v>
      </c>
      <c r="Q96" t="s">
        <v>31</v>
      </c>
      <c r="R96" t="s">
        <v>23</v>
      </c>
      <c r="S96" t="s">
        <v>23</v>
      </c>
      <c r="W96" t="s">
        <v>24</v>
      </c>
      <c r="X96">
        <v>57.2</v>
      </c>
      <c r="Y96">
        <v>1</v>
      </c>
      <c r="Z96">
        <v>45216000</v>
      </c>
      <c r="AA96">
        <v>2586355200</v>
      </c>
      <c r="AB96">
        <v>1</v>
      </c>
      <c r="AC96">
        <v>1.0674720689394399</v>
      </c>
      <c r="AF96">
        <v>48266817.069165699</v>
      </c>
      <c r="AG96">
        <v>2760861936.3562698</v>
      </c>
      <c r="AH96">
        <v>3.5026567897935901E-4</v>
      </c>
    </row>
    <row r="97" spans="1:34" x14ac:dyDescent="0.3">
      <c r="A97" t="s">
        <v>2832</v>
      </c>
      <c r="B97" t="s">
        <v>2833</v>
      </c>
      <c r="C97" t="s">
        <v>2834</v>
      </c>
      <c r="D97">
        <v>20180705</v>
      </c>
      <c r="E97" t="s">
        <v>123</v>
      </c>
      <c r="F97" t="s">
        <v>3215</v>
      </c>
      <c r="G97" t="s">
        <v>3216</v>
      </c>
      <c r="H97" t="s">
        <v>3217</v>
      </c>
      <c r="I97" t="s">
        <v>3218</v>
      </c>
      <c r="J97" t="s">
        <v>3219</v>
      </c>
      <c r="K97" t="s">
        <v>124</v>
      </c>
      <c r="L97">
        <v>2323801</v>
      </c>
      <c r="M97">
        <v>484362</v>
      </c>
      <c r="N97">
        <v>45101010</v>
      </c>
      <c r="O97" t="s">
        <v>2738</v>
      </c>
      <c r="Q97" t="s">
        <v>21</v>
      </c>
      <c r="R97" t="s">
        <v>23</v>
      </c>
      <c r="S97" t="s">
        <v>23</v>
      </c>
      <c r="W97" t="s">
        <v>24</v>
      </c>
      <c r="X97">
        <v>42.58</v>
      </c>
      <c r="Y97">
        <v>1</v>
      </c>
      <c r="Z97">
        <v>119476000</v>
      </c>
      <c r="AA97">
        <v>5087288080</v>
      </c>
      <c r="AB97">
        <v>0.91</v>
      </c>
      <c r="AC97">
        <v>1.0674720689394399</v>
      </c>
      <c r="AF97">
        <v>116058936.54683299</v>
      </c>
      <c r="AG97">
        <v>4941789518.1641798</v>
      </c>
      <c r="AH97">
        <v>6.2695611039402901E-4</v>
      </c>
    </row>
    <row r="98" spans="1:34" x14ac:dyDescent="0.3">
      <c r="A98" t="s">
        <v>2832</v>
      </c>
      <c r="B98" t="s">
        <v>2833</v>
      </c>
      <c r="C98" t="s">
        <v>2834</v>
      </c>
      <c r="D98">
        <v>20180705</v>
      </c>
      <c r="E98" t="s">
        <v>3220</v>
      </c>
      <c r="F98" t="s">
        <v>3221</v>
      </c>
      <c r="G98" t="s">
        <v>3222</v>
      </c>
      <c r="H98">
        <v>298736109</v>
      </c>
      <c r="I98" t="s">
        <v>3223</v>
      </c>
      <c r="J98">
        <v>2320148</v>
      </c>
      <c r="K98" t="s">
        <v>3224</v>
      </c>
      <c r="L98">
        <v>6453601</v>
      </c>
      <c r="M98">
        <v>20073</v>
      </c>
      <c r="N98">
        <v>45102020</v>
      </c>
      <c r="O98" t="s">
        <v>2897</v>
      </c>
      <c r="Q98" t="s">
        <v>21</v>
      </c>
      <c r="R98" t="s">
        <v>23</v>
      </c>
      <c r="S98" t="s">
        <v>23</v>
      </c>
      <c r="W98" t="s">
        <v>24</v>
      </c>
      <c r="X98">
        <v>84.74</v>
      </c>
      <c r="Y98">
        <v>1</v>
      </c>
      <c r="Z98">
        <v>51281000</v>
      </c>
      <c r="AA98">
        <v>4345551940</v>
      </c>
      <c r="AB98">
        <v>1</v>
      </c>
      <c r="AC98">
        <v>1.0674720689394399</v>
      </c>
      <c r="AF98">
        <v>54741035.167283401</v>
      </c>
      <c r="AG98">
        <v>4638755320.0755901</v>
      </c>
      <c r="AH98">
        <v>5.8851069675355198E-4</v>
      </c>
    </row>
    <row r="99" spans="1:34" x14ac:dyDescent="0.3">
      <c r="A99" t="s">
        <v>2832</v>
      </c>
      <c r="B99" t="s">
        <v>2833</v>
      </c>
      <c r="C99" t="s">
        <v>2834</v>
      </c>
      <c r="D99">
        <v>20180705</v>
      </c>
      <c r="E99" t="s">
        <v>3225</v>
      </c>
      <c r="F99" t="s">
        <v>3226</v>
      </c>
      <c r="G99" t="s">
        <v>3227</v>
      </c>
      <c r="H99">
        <v>302081104</v>
      </c>
      <c r="I99" t="s">
        <v>3228</v>
      </c>
      <c r="J99" t="s">
        <v>3229</v>
      </c>
      <c r="K99" t="s">
        <v>3230</v>
      </c>
      <c r="L99">
        <v>16244901</v>
      </c>
      <c r="M99">
        <v>44277</v>
      </c>
      <c r="N99">
        <v>45102020</v>
      </c>
      <c r="O99" t="s">
        <v>2870</v>
      </c>
      <c r="Q99" t="s">
        <v>21</v>
      </c>
      <c r="R99" t="s">
        <v>23</v>
      </c>
      <c r="S99" t="s">
        <v>23</v>
      </c>
      <c r="W99" t="s">
        <v>24</v>
      </c>
      <c r="X99">
        <v>57.96</v>
      </c>
      <c r="Y99">
        <v>1</v>
      </c>
      <c r="Z99">
        <v>34396000</v>
      </c>
      <c r="AA99">
        <v>1993592160</v>
      </c>
      <c r="AB99">
        <v>1</v>
      </c>
      <c r="AC99">
        <v>1.0674720689394399</v>
      </c>
      <c r="AF99">
        <v>36716769.283240899</v>
      </c>
      <c r="AG99">
        <v>2128103947.6566401</v>
      </c>
      <c r="AH99">
        <v>2.6998879022120702E-4</v>
      </c>
    </row>
    <row r="100" spans="1:34" x14ac:dyDescent="0.3">
      <c r="A100" t="s">
        <v>2832</v>
      </c>
      <c r="B100" t="s">
        <v>2833</v>
      </c>
      <c r="C100" t="s">
        <v>2834</v>
      </c>
      <c r="D100">
        <v>20180705</v>
      </c>
      <c r="E100" t="s">
        <v>3231</v>
      </c>
      <c r="F100" t="s">
        <v>3232</v>
      </c>
      <c r="G100" t="s">
        <v>3233</v>
      </c>
      <c r="H100" t="s">
        <v>3234</v>
      </c>
      <c r="I100" t="s">
        <v>3235</v>
      </c>
      <c r="J100" t="s">
        <v>3236</v>
      </c>
      <c r="K100" t="s">
        <v>3237</v>
      </c>
      <c r="L100">
        <v>12629602</v>
      </c>
      <c r="M100">
        <v>42439</v>
      </c>
      <c r="N100">
        <v>25502020</v>
      </c>
      <c r="O100" t="s">
        <v>2997</v>
      </c>
      <c r="Q100" t="s">
        <v>21</v>
      </c>
      <c r="R100" t="s">
        <v>23</v>
      </c>
      <c r="S100" t="s">
        <v>23</v>
      </c>
      <c r="W100" t="s">
        <v>24</v>
      </c>
      <c r="X100">
        <v>123.25</v>
      </c>
      <c r="Y100">
        <v>1</v>
      </c>
      <c r="Z100">
        <v>137348000</v>
      </c>
      <c r="AA100">
        <v>16928141000</v>
      </c>
      <c r="AB100">
        <v>0.88</v>
      </c>
      <c r="AC100">
        <v>1.0674720689394399</v>
      </c>
      <c r="AF100">
        <v>129021335.27773</v>
      </c>
      <c r="AG100">
        <v>15901879572.980301</v>
      </c>
      <c r="AH100">
        <v>2.0174433832895501E-3</v>
      </c>
    </row>
    <row r="101" spans="1:34" x14ac:dyDescent="0.3">
      <c r="A101" t="s">
        <v>2832</v>
      </c>
      <c r="B101" t="s">
        <v>2833</v>
      </c>
      <c r="C101" t="s">
        <v>2834</v>
      </c>
      <c r="D101">
        <v>20180705</v>
      </c>
      <c r="E101" t="s">
        <v>3238</v>
      </c>
      <c r="F101" t="s">
        <v>3239</v>
      </c>
      <c r="G101" t="s">
        <v>3240</v>
      </c>
      <c r="H101" t="s">
        <v>3241</v>
      </c>
      <c r="I101" t="s">
        <v>3242</v>
      </c>
      <c r="J101">
        <v>2407052</v>
      </c>
      <c r="K101" t="s">
        <v>3243</v>
      </c>
      <c r="L101">
        <v>11957401</v>
      </c>
      <c r="M101">
        <v>28163</v>
      </c>
      <c r="N101">
        <v>45201020</v>
      </c>
      <c r="O101" t="s">
        <v>2849</v>
      </c>
      <c r="Q101" t="s">
        <v>21</v>
      </c>
      <c r="R101" t="s">
        <v>23</v>
      </c>
      <c r="S101" t="s">
        <v>23</v>
      </c>
      <c r="W101" t="s">
        <v>24</v>
      </c>
      <c r="X101">
        <v>8.3699999999999992</v>
      </c>
      <c r="Y101">
        <v>1</v>
      </c>
      <c r="Z101">
        <v>115893000</v>
      </c>
      <c r="AA101">
        <v>970024410</v>
      </c>
      <c r="AB101">
        <v>1</v>
      </c>
      <c r="AC101">
        <v>1.0674720689394399</v>
      </c>
      <c r="AF101">
        <v>123712540.485598</v>
      </c>
      <c r="AG101">
        <v>1035473963.86445</v>
      </c>
      <c r="AH101">
        <v>1.3136875344701399E-4</v>
      </c>
    </row>
    <row r="102" spans="1:34" x14ac:dyDescent="0.3">
      <c r="A102" t="s">
        <v>2832</v>
      </c>
      <c r="B102" t="s">
        <v>2833</v>
      </c>
      <c r="C102" t="s">
        <v>2834</v>
      </c>
      <c r="D102">
        <v>20180705</v>
      </c>
      <c r="E102" t="s">
        <v>3244</v>
      </c>
      <c r="F102" t="s">
        <v>3245</v>
      </c>
      <c r="G102" t="s">
        <v>3246</v>
      </c>
      <c r="H102">
        <v>315616102</v>
      </c>
      <c r="I102" t="s">
        <v>3247</v>
      </c>
      <c r="J102">
        <v>2427599</v>
      </c>
      <c r="K102" t="s">
        <v>3248</v>
      </c>
      <c r="L102">
        <v>12107701</v>
      </c>
      <c r="M102">
        <v>28459</v>
      </c>
      <c r="N102">
        <v>45201020</v>
      </c>
      <c r="O102" t="s">
        <v>2849</v>
      </c>
      <c r="Q102" t="s">
        <v>21</v>
      </c>
      <c r="R102" t="s">
        <v>23</v>
      </c>
      <c r="S102" t="s">
        <v>23</v>
      </c>
      <c r="W102" t="s">
        <v>24</v>
      </c>
      <c r="X102">
        <v>174.73</v>
      </c>
      <c r="Y102">
        <v>1</v>
      </c>
      <c r="Z102">
        <v>61115000</v>
      </c>
      <c r="AA102">
        <v>10678623950</v>
      </c>
      <c r="AB102">
        <v>1</v>
      </c>
      <c r="AC102">
        <v>1.0674720689394399</v>
      </c>
      <c r="AF102">
        <v>65238555.4932338</v>
      </c>
      <c r="AG102">
        <v>11399132801.332701</v>
      </c>
      <c r="AH102">
        <v>1.44618785092318E-3</v>
      </c>
    </row>
    <row r="103" spans="1:34" x14ac:dyDescent="0.3">
      <c r="A103" t="s">
        <v>2832</v>
      </c>
      <c r="B103" t="s">
        <v>2833</v>
      </c>
      <c r="C103" t="s">
        <v>2834</v>
      </c>
      <c r="D103">
        <v>20180705</v>
      </c>
      <c r="E103" t="s">
        <v>3249</v>
      </c>
      <c r="F103" t="s">
        <v>3250</v>
      </c>
      <c r="G103" t="s">
        <v>3251</v>
      </c>
      <c r="H103">
        <v>302445101</v>
      </c>
      <c r="I103" t="s">
        <v>3252</v>
      </c>
      <c r="J103">
        <v>2344717</v>
      </c>
      <c r="K103" t="s">
        <v>3253</v>
      </c>
      <c r="L103">
        <v>2847701</v>
      </c>
      <c r="M103">
        <v>20131</v>
      </c>
      <c r="N103">
        <v>45203010</v>
      </c>
      <c r="O103" t="s">
        <v>3098</v>
      </c>
      <c r="Q103" t="s">
        <v>21</v>
      </c>
      <c r="R103" t="s">
        <v>23</v>
      </c>
      <c r="S103" t="s">
        <v>23</v>
      </c>
      <c r="W103" t="s">
        <v>24</v>
      </c>
      <c r="X103">
        <v>51.6</v>
      </c>
      <c r="Y103">
        <v>1</v>
      </c>
      <c r="Z103">
        <v>137214000</v>
      </c>
      <c r="AA103">
        <v>7080242400</v>
      </c>
      <c r="AB103">
        <v>1</v>
      </c>
      <c r="AC103">
        <v>1.0674720689394399</v>
      </c>
      <c r="AF103">
        <v>146472112.46745601</v>
      </c>
      <c r="AG103">
        <v>7557961003.3207397</v>
      </c>
      <c r="AH103">
        <v>9.5886516731129995E-4</v>
      </c>
    </row>
    <row r="104" spans="1:34" x14ac:dyDescent="0.3">
      <c r="A104" t="s">
        <v>2832</v>
      </c>
      <c r="B104" t="s">
        <v>2833</v>
      </c>
      <c r="C104" t="s">
        <v>2834</v>
      </c>
      <c r="D104">
        <v>20180705</v>
      </c>
      <c r="E104" t="s">
        <v>3254</v>
      </c>
      <c r="F104" t="s">
        <v>3255</v>
      </c>
      <c r="G104" t="s">
        <v>3256</v>
      </c>
      <c r="H104" t="s">
        <v>3257</v>
      </c>
      <c r="I104" t="s">
        <v>3258</v>
      </c>
      <c r="J104" t="s">
        <v>3259</v>
      </c>
      <c r="K104" t="s">
        <v>3260</v>
      </c>
      <c r="L104">
        <v>17958301</v>
      </c>
      <c r="M104">
        <v>226182</v>
      </c>
      <c r="N104">
        <v>45203020</v>
      </c>
      <c r="O104" t="s">
        <v>2855</v>
      </c>
      <c r="Q104" t="s">
        <v>31</v>
      </c>
      <c r="R104" t="s">
        <v>23</v>
      </c>
      <c r="S104" t="s">
        <v>23</v>
      </c>
      <c r="W104" t="s">
        <v>24</v>
      </c>
      <c r="X104">
        <v>36.22</v>
      </c>
      <c r="Y104">
        <v>1</v>
      </c>
      <c r="Z104">
        <v>36902000</v>
      </c>
      <c r="AA104">
        <v>1336590440</v>
      </c>
      <c r="AB104">
        <v>1</v>
      </c>
      <c r="AC104">
        <v>1.0674720689394399</v>
      </c>
      <c r="AF104">
        <v>39391854.288003199</v>
      </c>
      <c r="AG104">
        <v>1426772962.31147</v>
      </c>
      <c r="AH104">
        <v>1.81012166458776E-4</v>
      </c>
    </row>
    <row r="105" spans="1:34" x14ac:dyDescent="0.3">
      <c r="A105" t="s">
        <v>2832</v>
      </c>
      <c r="B105" t="s">
        <v>2833</v>
      </c>
      <c r="C105" t="s">
        <v>2834</v>
      </c>
      <c r="D105">
        <v>20180705</v>
      </c>
      <c r="E105" t="s">
        <v>20</v>
      </c>
      <c r="F105" t="s">
        <v>3261</v>
      </c>
      <c r="G105" t="s">
        <v>3262</v>
      </c>
      <c r="H105" t="s">
        <v>3263</v>
      </c>
      <c r="I105" t="s">
        <v>3264</v>
      </c>
      <c r="J105" t="s">
        <v>3265</v>
      </c>
      <c r="K105" t="s">
        <v>22</v>
      </c>
      <c r="L105">
        <v>17061701</v>
      </c>
      <c r="M105">
        <v>299774</v>
      </c>
      <c r="N105">
        <v>45101010</v>
      </c>
      <c r="O105" t="s">
        <v>2738</v>
      </c>
      <c r="Q105" t="s">
        <v>21</v>
      </c>
      <c r="R105" t="s">
        <v>23</v>
      </c>
      <c r="S105" t="s">
        <v>23</v>
      </c>
      <c r="W105" t="s">
        <v>24</v>
      </c>
      <c r="X105">
        <v>192.73</v>
      </c>
      <c r="Y105">
        <v>1</v>
      </c>
      <c r="Z105">
        <v>2398606000</v>
      </c>
      <c r="AA105">
        <v>462283334380</v>
      </c>
      <c r="AB105">
        <v>1</v>
      </c>
      <c r="AC105">
        <v>1.0674720689394399</v>
      </c>
      <c r="AF105">
        <v>2560444909.3905501</v>
      </c>
      <c r="AG105">
        <v>493474547386.841</v>
      </c>
      <c r="AH105">
        <v>6.2606244493197599E-2</v>
      </c>
    </row>
    <row r="106" spans="1:34" x14ac:dyDescent="0.3">
      <c r="A106" t="s">
        <v>2832</v>
      </c>
      <c r="B106" t="s">
        <v>2833</v>
      </c>
      <c r="C106" t="s">
        <v>2834</v>
      </c>
      <c r="D106">
        <v>20180705</v>
      </c>
      <c r="E106" t="s">
        <v>383</v>
      </c>
      <c r="F106" t="s">
        <v>384</v>
      </c>
      <c r="G106" t="s">
        <v>385</v>
      </c>
      <c r="H106">
        <v>303250104</v>
      </c>
      <c r="I106" t="s">
        <v>386</v>
      </c>
      <c r="J106">
        <v>2330299</v>
      </c>
      <c r="K106" t="s">
        <v>387</v>
      </c>
      <c r="L106">
        <v>1382401</v>
      </c>
      <c r="M106">
        <v>9692</v>
      </c>
      <c r="N106">
        <v>45103010</v>
      </c>
      <c r="O106" t="s">
        <v>2725</v>
      </c>
      <c r="Q106" t="s">
        <v>31</v>
      </c>
      <c r="R106" t="s">
        <v>23</v>
      </c>
      <c r="S106" t="s">
        <v>23</v>
      </c>
      <c r="W106" t="s">
        <v>24</v>
      </c>
      <c r="X106">
        <v>195.81</v>
      </c>
      <c r="Y106">
        <v>1</v>
      </c>
      <c r="Z106">
        <v>29840000</v>
      </c>
      <c r="AA106">
        <v>5842970400</v>
      </c>
      <c r="AB106">
        <v>1</v>
      </c>
      <c r="AC106">
        <v>1.0674720689394399</v>
      </c>
      <c r="AF106">
        <v>31853366.537152801</v>
      </c>
      <c r="AG106">
        <v>6237207701.6399002</v>
      </c>
      <c r="AH106">
        <v>7.9130352799657998E-4</v>
      </c>
    </row>
    <row r="107" spans="1:34" x14ac:dyDescent="0.3">
      <c r="A107" t="s">
        <v>2832</v>
      </c>
      <c r="B107" t="s">
        <v>2833</v>
      </c>
      <c r="C107" t="s">
        <v>2834</v>
      </c>
      <c r="D107">
        <v>20180705</v>
      </c>
      <c r="E107" t="s">
        <v>3266</v>
      </c>
      <c r="F107" t="s">
        <v>3267</v>
      </c>
      <c r="G107" t="s">
        <v>3268</v>
      </c>
      <c r="H107" t="s">
        <v>3269</v>
      </c>
      <c r="I107" t="s">
        <v>3270</v>
      </c>
      <c r="J107">
        <v>2769796</v>
      </c>
      <c r="K107" t="s">
        <v>3271</v>
      </c>
      <c r="L107">
        <v>16599301</v>
      </c>
      <c r="M107">
        <v>35144</v>
      </c>
      <c r="N107">
        <v>45102020</v>
      </c>
      <c r="O107" t="s">
        <v>2897</v>
      </c>
      <c r="Q107" t="s">
        <v>31</v>
      </c>
      <c r="R107" t="s">
        <v>23</v>
      </c>
      <c r="S107" t="s">
        <v>23</v>
      </c>
      <c r="W107" t="s">
        <v>24</v>
      </c>
      <c r="X107">
        <v>106.6</v>
      </c>
      <c r="Y107">
        <v>1</v>
      </c>
      <c r="Z107">
        <v>331014000</v>
      </c>
      <c r="AA107">
        <v>35286092400</v>
      </c>
      <c r="AB107">
        <v>1</v>
      </c>
      <c r="AC107">
        <v>1.0674720689394399</v>
      </c>
      <c r="AF107">
        <v>353348199.42791897</v>
      </c>
      <c r="AG107">
        <v>37666918059.016197</v>
      </c>
      <c r="AH107">
        <v>4.7787353852303104E-3</v>
      </c>
    </row>
    <row r="108" spans="1:34" x14ac:dyDescent="0.3">
      <c r="A108" t="s">
        <v>2832</v>
      </c>
      <c r="B108" t="s">
        <v>2833</v>
      </c>
      <c r="C108" t="s">
        <v>2834</v>
      </c>
      <c r="D108">
        <v>20180705</v>
      </c>
      <c r="E108" t="s">
        <v>3272</v>
      </c>
      <c r="F108" t="s">
        <v>3273</v>
      </c>
      <c r="G108" t="s">
        <v>3274</v>
      </c>
      <c r="H108" t="s">
        <v>3275</v>
      </c>
      <c r="I108" t="s">
        <v>3276</v>
      </c>
      <c r="J108">
        <v>2517832</v>
      </c>
      <c r="K108" t="s">
        <v>3277</v>
      </c>
      <c r="L108">
        <v>12641701</v>
      </c>
      <c r="M108">
        <v>29303</v>
      </c>
      <c r="N108">
        <v>45201020</v>
      </c>
      <c r="O108" t="s">
        <v>2849</v>
      </c>
      <c r="Q108" t="s">
        <v>21</v>
      </c>
      <c r="R108" t="s">
        <v>23</v>
      </c>
      <c r="S108" t="s">
        <v>23</v>
      </c>
      <c r="W108" t="s">
        <v>24</v>
      </c>
      <c r="X108">
        <v>18.36</v>
      </c>
      <c r="Y108">
        <v>1</v>
      </c>
      <c r="Z108">
        <v>114695000</v>
      </c>
      <c r="AA108">
        <v>2105800200</v>
      </c>
      <c r="AB108">
        <v>1</v>
      </c>
      <c r="AC108">
        <v>1.0674720689394399</v>
      </c>
      <c r="AF108">
        <v>122433708.947009</v>
      </c>
      <c r="AG108">
        <v>2247882896.2670798</v>
      </c>
      <c r="AH108">
        <v>2.8518493393632499E-4</v>
      </c>
    </row>
    <row r="109" spans="1:34" x14ac:dyDescent="0.3">
      <c r="A109" t="s">
        <v>2832</v>
      </c>
      <c r="B109" t="s">
        <v>2833</v>
      </c>
      <c r="C109" t="s">
        <v>2834</v>
      </c>
      <c r="D109">
        <v>20180705</v>
      </c>
      <c r="E109" t="s">
        <v>49</v>
      </c>
      <c r="F109" t="s">
        <v>50</v>
      </c>
      <c r="G109" t="s">
        <v>51</v>
      </c>
      <c r="H109" t="s">
        <v>52</v>
      </c>
      <c r="I109" t="s">
        <v>53</v>
      </c>
      <c r="J109" t="s">
        <v>54</v>
      </c>
      <c r="K109" t="s">
        <v>55</v>
      </c>
      <c r="L109">
        <v>1848701</v>
      </c>
      <c r="M109">
        <v>328579</v>
      </c>
      <c r="N109">
        <v>45103020</v>
      </c>
      <c r="O109" t="s">
        <v>2725</v>
      </c>
      <c r="Q109" t="s">
        <v>21</v>
      </c>
      <c r="R109" t="s">
        <v>23</v>
      </c>
      <c r="S109" t="s">
        <v>23</v>
      </c>
      <c r="W109" t="s">
        <v>24</v>
      </c>
      <c r="X109">
        <v>15.6</v>
      </c>
      <c r="Y109">
        <v>1</v>
      </c>
      <c r="Z109">
        <v>191929000</v>
      </c>
      <c r="AA109">
        <v>2994092400</v>
      </c>
      <c r="AB109">
        <v>0.95</v>
      </c>
      <c r="AC109">
        <v>1.0674720689394399</v>
      </c>
      <c r="AF109">
        <v>194634904.38350299</v>
      </c>
      <c r="AG109">
        <v>3036304508.3826599</v>
      </c>
      <c r="AH109">
        <v>3.8521059174018E-4</v>
      </c>
    </row>
    <row r="110" spans="1:34" x14ac:dyDescent="0.3">
      <c r="A110" t="s">
        <v>2832</v>
      </c>
      <c r="B110" t="s">
        <v>2833</v>
      </c>
      <c r="C110" t="s">
        <v>2834</v>
      </c>
      <c r="D110">
        <v>20180705</v>
      </c>
      <c r="E110" t="s">
        <v>3278</v>
      </c>
      <c r="F110" t="s">
        <v>3279</v>
      </c>
      <c r="G110" t="s">
        <v>3280</v>
      </c>
      <c r="H110" t="s">
        <v>3281</v>
      </c>
      <c r="I110" t="s">
        <v>3282</v>
      </c>
      <c r="J110" t="s">
        <v>3283</v>
      </c>
      <c r="K110" t="s">
        <v>3284</v>
      </c>
      <c r="L110">
        <v>2515702</v>
      </c>
      <c r="M110">
        <v>576922</v>
      </c>
      <c r="N110">
        <v>45102020</v>
      </c>
      <c r="O110" t="s">
        <v>2897</v>
      </c>
      <c r="Q110" t="s">
        <v>31</v>
      </c>
      <c r="R110" t="s">
        <v>23</v>
      </c>
      <c r="S110" t="s">
        <v>23</v>
      </c>
      <c r="W110" t="s">
        <v>24</v>
      </c>
      <c r="X110">
        <v>21.28</v>
      </c>
      <c r="Y110">
        <v>1</v>
      </c>
      <c r="Z110">
        <v>485171000</v>
      </c>
      <c r="AA110">
        <v>10324438880</v>
      </c>
      <c r="AB110">
        <v>0.92</v>
      </c>
      <c r="AC110">
        <v>1.0674720689394399</v>
      </c>
      <c r="AF110">
        <v>476473971.86666298</v>
      </c>
      <c r="AG110">
        <v>10139366121.322599</v>
      </c>
      <c r="AH110">
        <v>1.28636347661503E-3</v>
      </c>
    </row>
    <row r="111" spans="1:34" x14ac:dyDescent="0.3">
      <c r="A111" t="s">
        <v>2832</v>
      </c>
      <c r="B111" t="s">
        <v>2833</v>
      </c>
      <c r="C111" t="s">
        <v>2834</v>
      </c>
      <c r="D111">
        <v>20180705</v>
      </c>
      <c r="E111" t="s">
        <v>3285</v>
      </c>
      <c r="F111" t="s">
        <v>3286</v>
      </c>
      <c r="G111" t="s">
        <v>3287</v>
      </c>
      <c r="H111">
        <v>336433107</v>
      </c>
      <c r="I111" t="s">
        <v>3288</v>
      </c>
      <c r="J111" t="s">
        <v>3289</v>
      </c>
      <c r="K111" t="s">
        <v>3290</v>
      </c>
      <c r="L111">
        <v>17540401</v>
      </c>
      <c r="M111">
        <v>44367</v>
      </c>
      <c r="N111">
        <v>45301020</v>
      </c>
      <c r="O111" t="s">
        <v>3291</v>
      </c>
      <c r="Q111" t="s">
        <v>21</v>
      </c>
      <c r="R111" t="s">
        <v>23</v>
      </c>
      <c r="S111" t="s">
        <v>23</v>
      </c>
      <c r="W111" t="s">
        <v>24</v>
      </c>
      <c r="X111">
        <v>52.36</v>
      </c>
      <c r="Y111">
        <v>1</v>
      </c>
      <c r="Z111">
        <v>104763000</v>
      </c>
      <c r="AA111">
        <v>5485390680</v>
      </c>
      <c r="AB111">
        <v>0.78</v>
      </c>
      <c r="AC111">
        <v>1.0674720689394399</v>
      </c>
      <c r="AF111">
        <v>87228629.559475899</v>
      </c>
      <c r="AG111">
        <v>4567291043.7341604</v>
      </c>
      <c r="AH111">
        <v>5.7944415019942205E-4</v>
      </c>
    </row>
    <row r="112" spans="1:34" x14ac:dyDescent="0.3">
      <c r="A112" t="s">
        <v>2832</v>
      </c>
      <c r="B112" t="s">
        <v>2833</v>
      </c>
      <c r="C112" t="s">
        <v>2834</v>
      </c>
      <c r="D112">
        <v>20180705</v>
      </c>
      <c r="E112" t="s">
        <v>3292</v>
      </c>
      <c r="F112" t="s">
        <v>3293</v>
      </c>
      <c r="G112" t="s">
        <v>3294</v>
      </c>
      <c r="H112">
        <v>337738108</v>
      </c>
      <c r="I112" t="s">
        <v>3295</v>
      </c>
      <c r="J112">
        <v>2342034</v>
      </c>
      <c r="K112" t="s">
        <v>3296</v>
      </c>
      <c r="L112">
        <v>1263501</v>
      </c>
      <c r="M112">
        <v>3727</v>
      </c>
      <c r="N112">
        <v>45102020</v>
      </c>
      <c r="O112" t="s">
        <v>2897</v>
      </c>
      <c r="Q112" t="s">
        <v>21</v>
      </c>
      <c r="R112" t="s">
        <v>23</v>
      </c>
      <c r="S112" t="s">
        <v>23</v>
      </c>
      <c r="W112" t="s">
        <v>24</v>
      </c>
      <c r="X112">
        <v>74.42</v>
      </c>
      <c r="Y112">
        <v>1</v>
      </c>
      <c r="Z112">
        <v>409437000</v>
      </c>
      <c r="AA112">
        <v>30470301540</v>
      </c>
      <c r="AB112">
        <v>1</v>
      </c>
      <c r="AC112">
        <v>1.0674720689394399</v>
      </c>
      <c r="AF112">
        <v>437062561.49035698</v>
      </c>
      <c r="AG112">
        <v>32526195826.1124</v>
      </c>
      <c r="AH112">
        <v>4.1265410325750798E-3</v>
      </c>
    </row>
    <row r="113" spans="1:34" x14ac:dyDescent="0.3">
      <c r="A113" t="s">
        <v>2832</v>
      </c>
      <c r="B113" t="s">
        <v>2833</v>
      </c>
      <c r="C113" t="s">
        <v>2834</v>
      </c>
      <c r="D113">
        <v>20180705</v>
      </c>
      <c r="E113" t="s">
        <v>3297</v>
      </c>
      <c r="F113" t="s">
        <v>3298</v>
      </c>
      <c r="G113" t="s">
        <v>3299</v>
      </c>
      <c r="H113" t="s">
        <v>3300</v>
      </c>
      <c r="I113" t="s">
        <v>3301</v>
      </c>
      <c r="J113" t="s">
        <v>3302</v>
      </c>
      <c r="K113" t="s">
        <v>3303</v>
      </c>
      <c r="L113">
        <v>2385601</v>
      </c>
      <c r="M113">
        <v>487207</v>
      </c>
      <c r="N113">
        <v>45203010</v>
      </c>
      <c r="O113" t="s">
        <v>3098</v>
      </c>
      <c r="Q113" t="s">
        <v>31</v>
      </c>
      <c r="R113" t="s">
        <v>23</v>
      </c>
      <c r="S113" t="s">
        <v>23</v>
      </c>
      <c r="W113" t="s">
        <v>24</v>
      </c>
      <c r="X113">
        <v>6.54</v>
      </c>
      <c r="Y113">
        <v>1</v>
      </c>
      <c r="Z113">
        <v>210007000</v>
      </c>
      <c r="AA113">
        <v>1373445780</v>
      </c>
      <c r="AB113">
        <v>0.85</v>
      </c>
      <c r="AC113">
        <v>1.0674720689394399</v>
      </c>
      <c r="AF113">
        <v>190550115.76449999</v>
      </c>
      <c r="AG113">
        <v>1246197757.0998299</v>
      </c>
      <c r="AH113">
        <v>1.58102909017323E-4</v>
      </c>
    </row>
    <row r="114" spans="1:34" x14ac:dyDescent="0.3">
      <c r="A114" t="s">
        <v>2832</v>
      </c>
      <c r="B114" t="s">
        <v>2833</v>
      </c>
      <c r="C114" t="s">
        <v>2834</v>
      </c>
      <c r="D114">
        <v>20180705</v>
      </c>
      <c r="E114" t="s">
        <v>86</v>
      </c>
      <c r="F114" t="s">
        <v>2797</v>
      </c>
      <c r="G114" t="s">
        <v>2798</v>
      </c>
      <c r="H114">
        <v>338307101</v>
      </c>
      <c r="I114" t="s">
        <v>2799</v>
      </c>
      <c r="J114" t="s">
        <v>2800</v>
      </c>
      <c r="K114" t="s">
        <v>87</v>
      </c>
      <c r="L114">
        <v>1990801</v>
      </c>
      <c r="M114">
        <v>351362</v>
      </c>
      <c r="N114">
        <v>45101010</v>
      </c>
      <c r="O114" t="s">
        <v>2738</v>
      </c>
      <c r="Q114" t="s">
        <v>21</v>
      </c>
      <c r="R114" t="s">
        <v>23</v>
      </c>
      <c r="S114" t="s">
        <v>23</v>
      </c>
      <c r="W114" t="s">
        <v>24</v>
      </c>
      <c r="X114">
        <v>35.229999999999997</v>
      </c>
      <c r="Y114">
        <v>1</v>
      </c>
      <c r="Z114">
        <v>57684000</v>
      </c>
      <c r="AA114">
        <v>2032207320</v>
      </c>
      <c r="AB114">
        <v>0.95</v>
      </c>
      <c r="AC114">
        <v>1.0674720689394399</v>
      </c>
      <c r="AF114">
        <v>58497255.883467503</v>
      </c>
      <c r="AG114">
        <v>2060858324.77456</v>
      </c>
      <c r="AH114">
        <v>2.61457456782538E-4</v>
      </c>
    </row>
    <row r="115" spans="1:34" x14ac:dyDescent="0.3">
      <c r="A115" t="s">
        <v>2832</v>
      </c>
      <c r="B115" t="s">
        <v>2833</v>
      </c>
      <c r="C115" t="s">
        <v>2834</v>
      </c>
      <c r="D115">
        <v>20180705</v>
      </c>
      <c r="E115" t="s">
        <v>3304</v>
      </c>
      <c r="F115" t="s">
        <v>3305</v>
      </c>
      <c r="G115" t="s">
        <v>3306</v>
      </c>
      <c r="H115">
        <v>339041105</v>
      </c>
      <c r="I115" t="s">
        <v>3307</v>
      </c>
      <c r="J115" t="s">
        <v>3308</v>
      </c>
      <c r="K115" t="s">
        <v>3309</v>
      </c>
      <c r="L115">
        <v>18470001</v>
      </c>
      <c r="M115">
        <v>267974</v>
      </c>
      <c r="N115">
        <v>45102020</v>
      </c>
      <c r="O115" t="s">
        <v>2897</v>
      </c>
      <c r="Q115" t="s">
        <v>31</v>
      </c>
      <c r="R115" t="s">
        <v>23</v>
      </c>
      <c r="S115" t="s">
        <v>23</v>
      </c>
      <c r="W115" t="s">
        <v>24</v>
      </c>
      <c r="X115">
        <v>214.2</v>
      </c>
      <c r="Y115">
        <v>1</v>
      </c>
      <c r="Z115">
        <v>89638000</v>
      </c>
      <c r="AA115">
        <v>19200459600</v>
      </c>
      <c r="AB115">
        <v>1</v>
      </c>
      <c r="AC115">
        <v>1.0674720689394399</v>
      </c>
      <c r="AF115">
        <v>95686061.315593496</v>
      </c>
      <c r="AG115">
        <v>20495954333.800098</v>
      </c>
      <c r="AH115">
        <v>2.6002855363833101E-3</v>
      </c>
    </row>
    <row r="116" spans="1:34" x14ac:dyDescent="0.3">
      <c r="A116" t="s">
        <v>2832</v>
      </c>
      <c r="B116" t="s">
        <v>2833</v>
      </c>
      <c r="C116" t="s">
        <v>2834</v>
      </c>
      <c r="D116">
        <v>20180705</v>
      </c>
      <c r="E116" t="s">
        <v>231</v>
      </c>
      <c r="F116" t="s">
        <v>232</v>
      </c>
      <c r="G116" t="s">
        <v>233</v>
      </c>
      <c r="H116" s="19">
        <v>3.4959000000000003E+113</v>
      </c>
      <c r="I116" t="s">
        <v>234</v>
      </c>
      <c r="J116" t="s">
        <v>235</v>
      </c>
      <c r="K116" t="s">
        <v>236</v>
      </c>
      <c r="L116">
        <v>18337701</v>
      </c>
      <c r="M116">
        <v>210994</v>
      </c>
      <c r="N116">
        <v>45103020</v>
      </c>
      <c r="O116" t="s">
        <v>2725</v>
      </c>
      <c r="Q116" t="s">
        <v>21</v>
      </c>
      <c r="R116" t="s">
        <v>23</v>
      </c>
      <c r="S116" t="s">
        <v>23</v>
      </c>
      <c r="W116" t="s">
        <v>24</v>
      </c>
      <c r="X116">
        <v>63.59</v>
      </c>
      <c r="Y116">
        <v>1</v>
      </c>
      <c r="Z116">
        <v>168097000</v>
      </c>
      <c r="AA116">
        <v>10689288230</v>
      </c>
      <c r="AB116">
        <v>0.86</v>
      </c>
      <c r="AC116">
        <v>1.0674720689394399</v>
      </c>
      <c r="AF116">
        <v>154317413.04036099</v>
      </c>
      <c r="AG116">
        <v>9813044295.2365608</v>
      </c>
      <c r="AH116">
        <v>1.24496360272975E-3</v>
      </c>
    </row>
    <row r="117" spans="1:34" x14ac:dyDescent="0.3">
      <c r="A117" t="s">
        <v>2832</v>
      </c>
      <c r="B117" t="s">
        <v>2833</v>
      </c>
      <c r="C117" t="s">
        <v>2834</v>
      </c>
      <c r="D117">
        <v>20180705</v>
      </c>
      <c r="E117" t="s">
        <v>493</v>
      </c>
      <c r="F117" t="s">
        <v>3310</v>
      </c>
      <c r="G117" t="s">
        <v>3311</v>
      </c>
      <c r="H117">
        <v>362393100</v>
      </c>
      <c r="I117" t="s">
        <v>3312</v>
      </c>
      <c r="J117" t="s">
        <v>3313</v>
      </c>
      <c r="K117" t="s">
        <v>494</v>
      </c>
      <c r="L117">
        <v>16376803</v>
      </c>
      <c r="M117">
        <v>328409</v>
      </c>
      <c r="N117">
        <v>45101010</v>
      </c>
      <c r="O117" t="s">
        <v>2738</v>
      </c>
      <c r="Q117" t="s">
        <v>31</v>
      </c>
      <c r="R117" t="s">
        <v>23</v>
      </c>
      <c r="S117" t="s">
        <v>23</v>
      </c>
      <c r="W117" t="s">
        <v>24</v>
      </c>
      <c r="X117">
        <v>43.7</v>
      </c>
      <c r="Y117">
        <v>1</v>
      </c>
      <c r="Z117">
        <v>44955000</v>
      </c>
      <c r="AA117">
        <v>1964533500</v>
      </c>
      <c r="AB117">
        <v>0.75</v>
      </c>
      <c r="AC117">
        <v>1.0674720689394399</v>
      </c>
      <c r="AF117">
        <v>35991155.144379303</v>
      </c>
      <c r="AG117">
        <v>1572813479.80937</v>
      </c>
      <c r="AH117">
        <v>1.9954006904828801E-4</v>
      </c>
    </row>
    <row r="118" spans="1:34" x14ac:dyDescent="0.3">
      <c r="A118" t="s">
        <v>2832</v>
      </c>
      <c r="B118" t="s">
        <v>2833</v>
      </c>
      <c r="C118" t="s">
        <v>2834</v>
      </c>
      <c r="D118">
        <v>20180705</v>
      </c>
      <c r="E118" t="s">
        <v>3314</v>
      </c>
      <c r="F118" t="s">
        <v>3315</v>
      </c>
      <c r="G118" t="s">
        <v>3316</v>
      </c>
      <c r="H118">
        <v>366651107</v>
      </c>
      <c r="I118" t="s">
        <v>3317</v>
      </c>
      <c r="J118">
        <v>2372763</v>
      </c>
      <c r="K118" t="s">
        <v>3318</v>
      </c>
      <c r="L118">
        <v>1244101</v>
      </c>
      <c r="M118">
        <v>9699</v>
      </c>
      <c r="N118">
        <v>45102010</v>
      </c>
      <c r="O118" t="s">
        <v>2816</v>
      </c>
      <c r="Q118" t="s">
        <v>31</v>
      </c>
      <c r="R118" t="s">
        <v>23</v>
      </c>
      <c r="S118" t="s">
        <v>23</v>
      </c>
      <c r="W118" t="s">
        <v>24</v>
      </c>
      <c r="X118">
        <v>134.88</v>
      </c>
      <c r="Y118">
        <v>1</v>
      </c>
      <c r="Z118">
        <v>91240000</v>
      </c>
      <c r="AA118">
        <v>12306451200</v>
      </c>
      <c r="AB118">
        <v>1</v>
      </c>
      <c r="AC118">
        <v>1.0674720689394399</v>
      </c>
      <c r="AF118">
        <v>97396151.570034504</v>
      </c>
      <c r="AG118">
        <v>13136792923.766199</v>
      </c>
      <c r="AH118">
        <v>1.66664172244955E-3</v>
      </c>
    </row>
    <row r="119" spans="1:34" x14ac:dyDescent="0.3">
      <c r="A119" t="s">
        <v>2832</v>
      </c>
      <c r="B119" t="s">
        <v>2833</v>
      </c>
      <c r="C119" t="s">
        <v>2834</v>
      </c>
      <c r="D119">
        <v>20180705</v>
      </c>
      <c r="E119" t="s">
        <v>3319</v>
      </c>
      <c r="F119" t="s">
        <v>3320</v>
      </c>
      <c r="G119" t="s">
        <v>3321</v>
      </c>
      <c r="H119" t="s">
        <v>3322</v>
      </c>
      <c r="I119" t="s">
        <v>3323</v>
      </c>
      <c r="J119" t="s">
        <v>3324</v>
      </c>
      <c r="K119" t="s">
        <v>3325</v>
      </c>
      <c r="L119">
        <v>17798301</v>
      </c>
      <c r="M119">
        <v>46636</v>
      </c>
      <c r="N119">
        <v>45102020</v>
      </c>
      <c r="O119" t="s">
        <v>2870</v>
      </c>
      <c r="Q119" t="s">
        <v>31</v>
      </c>
      <c r="R119" t="s">
        <v>23</v>
      </c>
      <c r="S119" t="s">
        <v>23</v>
      </c>
      <c r="W119" t="s">
        <v>24</v>
      </c>
      <c r="X119">
        <v>29.02</v>
      </c>
      <c r="Y119">
        <v>1</v>
      </c>
      <c r="Z119">
        <v>190388000</v>
      </c>
      <c r="AA119">
        <v>5525059760</v>
      </c>
      <c r="AB119">
        <v>0.79</v>
      </c>
      <c r="AC119">
        <v>1.0674720689394399</v>
      </c>
      <c r="AF119">
        <v>160554759.08638099</v>
      </c>
      <c r="AG119">
        <v>4659299108.68678</v>
      </c>
      <c r="AH119">
        <v>5.91117050940246E-4</v>
      </c>
    </row>
    <row r="120" spans="1:34" x14ac:dyDescent="0.3">
      <c r="A120" t="s">
        <v>2832</v>
      </c>
      <c r="B120" t="s">
        <v>2833</v>
      </c>
      <c r="C120" t="s">
        <v>2834</v>
      </c>
      <c r="D120">
        <v>20180705</v>
      </c>
      <c r="E120" t="s">
        <v>3326</v>
      </c>
      <c r="F120" t="s">
        <v>3327</v>
      </c>
      <c r="G120" t="s">
        <v>3328</v>
      </c>
      <c r="H120" t="s">
        <v>3329</v>
      </c>
      <c r="I120" t="s">
        <v>3330</v>
      </c>
      <c r="J120">
        <v>2712013</v>
      </c>
      <c r="K120" t="s">
        <v>3331</v>
      </c>
      <c r="L120">
        <v>14191301</v>
      </c>
      <c r="M120">
        <v>33850</v>
      </c>
      <c r="N120">
        <v>45102020</v>
      </c>
      <c r="O120" t="s">
        <v>2897</v>
      </c>
      <c r="Q120" t="s">
        <v>31</v>
      </c>
      <c r="R120" t="s">
        <v>23</v>
      </c>
      <c r="S120" t="s">
        <v>23</v>
      </c>
      <c r="W120" t="s">
        <v>24</v>
      </c>
      <c r="X120">
        <v>111.1</v>
      </c>
      <c r="Y120">
        <v>1</v>
      </c>
      <c r="Z120">
        <v>159545000</v>
      </c>
      <c r="AA120">
        <v>17725449500</v>
      </c>
      <c r="AB120">
        <v>1</v>
      </c>
      <c r="AC120">
        <v>1.0674720689394399</v>
      </c>
      <c r="AF120">
        <v>170309831.238942</v>
      </c>
      <c r="AG120">
        <v>18921422250.6465</v>
      </c>
      <c r="AH120">
        <v>2.4005274311632999E-3</v>
      </c>
    </row>
    <row r="121" spans="1:34" x14ac:dyDescent="0.3">
      <c r="A121" t="s">
        <v>2832</v>
      </c>
      <c r="B121" t="s">
        <v>2833</v>
      </c>
      <c r="C121" t="s">
        <v>2834</v>
      </c>
      <c r="D121">
        <v>20180705</v>
      </c>
      <c r="E121" t="s">
        <v>121</v>
      </c>
      <c r="F121" t="s">
        <v>3332</v>
      </c>
      <c r="G121" t="s">
        <v>3333</v>
      </c>
      <c r="H121">
        <v>380237107</v>
      </c>
      <c r="I121" t="s">
        <v>3334</v>
      </c>
      <c r="J121" t="s">
        <v>3335</v>
      </c>
      <c r="K121" t="s">
        <v>122</v>
      </c>
      <c r="L121">
        <v>2307101</v>
      </c>
      <c r="M121">
        <v>483907</v>
      </c>
      <c r="N121">
        <v>45101010</v>
      </c>
      <c r="O121" t="s">
        <v>2738</v>
      </c>
      <c r="Q121" t="s">
        <v>31</v>
      </c>
      <c r="R121" t="s">
        <v>23</v>
      </c>
      <c r="S121" t="s">
        <v>23</v>
      </c>
      <c r="W121" t="s">
        <v>24</v>
      </c>
      <c r="X121">
        <v>71.709999999999994</v>
      </c>
      <c r="Y121">
        <v>1</v>
      </c>
      <c r="Z121">
        <v>156828000</v>
      </c>
      <c r="AA121">
        <v>11246135880</v>
      </c>
      <c r="AB121">
        <v>1</v>
      </c>
      <c r="AC121">
        <v>1.0674720689394399</v>
      </c>
      <c r="AF121">
        <v>167409509.62763399</v>
      </c>
      <c r="AG121">
        <v>12004935935.3976</v>
      </c>
      <c r="AH121">
        <v>1.52304502486833E-3</v>
      </c>
    </row>
    <row r="122" spans="1:34" x14ac:dyDescent="0.3">
      <c r="A122" t="s">
        <v>2832</v>
      </c>
      <c r="B122" t="s">
        <v>2833</v>
      </c>
      <c r="C122" t="s">
        <v>2834</v>
      </c>
      <c r="D122">
        <v>20180705</v>
      </c>
      <c r="E122" t="s">
        <v>3336</v>
      </c>
      <c r="F122" t="s">
        <v>3337</v>
      </c>
      <c r="G122" t="s">
        <v>3338</v>
      </c>
      <c r="H122">
        <v>399473107</v>
      </c>
      <c r="I122" t="s">
        <v>3339</v>
      </c>
      <c r="J122" t="s">
        <v>3340</v>
      </c>
      <c r="K122" t="s">
        <v>3341</v>
      </c>
      <c r="L122">
        <v>18736301</v>
      </c>
      <c r="M122">
        <v>281704</v>
      </c>
      <c r="N122">
        <v>25502020</v>
      </c>
      <c r="O122" t="s">
        <v>3342</v>
      </c>
      <c r="Q122" t="s">
        <v>21</v>
      </c>
      <c r="R122" t="s">
        <v>23</v>
      </c>
      <c r="S122" t="s">
        <v>23</v>
      </c>
      <c r="W122" t="s">
        <v>24</v>
      </c>
      <c r="X122">
        <v>4.26</v>
      </c>
      <c r="Y122">
        <v>1</v>
      </c>
      <c r="Z122">
        <v>564616000</v>
      </c>
      <c r="AA122">
        <v>2405264160</v>
      </c>
      <c r="AB122">
        <v>0.71</v>
      </c>
      <c r="AC122">
        <v>1.0674720689394399</v>
      </c>
      <c r="AF122">
        <v>427925384.87018001</v>
      </c>
      <c r="AG122">
        <v>1822962139.5469601</v>
      </c>
      <c r="AH122">
        <v>2.3127598781878599E-4</v>
      </c>
    </row>
    <row r="123" spans="1:34" x14ac:dyDescent="0.3">
      <c r="A123" t="s">
        <v>2832</v>
      </c>
      <c r="B123" t="s">
        <v>2833</v>
      </c>
      <c r="C123" t="s">
        <v>2834</v>
      </c>
      <c r="D123">
        <v>20180705</v>
      </c>
      <c r="E123" t="s">
        <v>495</v>
      </c>
      <c r="F123" t="s">
        <v>3343</v>
      </c>
      <c r="G123" t="s">
        <v>3344</v>
      </c>
      <c r="H123">
        <v>400110102</v>
      </c>
      <c r="I123" t="s">
        <v>3345</v>
      </c>
      <c r="J123" t="s">
        <v>3346</v>
      </c>
      <c r="K123" t="s">
        <v>496</v>
      </c>
      <c r="L123">
        <v>1990601</v>
      </c>
      <c r="M123">
        <v>351346</v>
      </c>
      <c r="N123">
        <v>45101010</v>
      </c>
      <c r="O123" t="s">
        <v>2738</v>
      </c>
      <c r="Q123" t="s">
        <v>31</v>
      </c>
      <c r="R123" t="s">
        <v>23</v>
      </c>
      <c r="S123" t="s">
        <v>23</v>
      </c>
      <c r="W123" t="s">
        <v>24</v>
      </c>
      <c r="X123">
        <v>105.33</v>
      </c>
      <c r="Y123">
        <v>1</v>
      </c>
      <c r="Z123">
        <v>90227000</v>
      </c>
      <c r="AA123">
        <v>9503609910</v>
      </c>
      <c r="AB123">
        <v>1</v>
      </c>
      <c r="AC123">
        <v>1.0674720689394399</v>
      </c>
      <c r="AF123">
        <v>96314802.364198804</v>
      </c>
      <c r="AG123">
        <v>10144838133.021</v>
      </c>
      <c r="AH123">
        <v>1.28705770107722E-3</v>
      </c>
    </row>
    <row r="124" spans="1:34" x14ac:dyDescent="0.3">
      <c r="A124" t="s">
        <v>2832</v>
      </c>
      <c r="B124" t="s">
        <v>2833</v>
      </c>
      <c r="C124" t="s">
        <v>2834</v>
      </c>
      <c r="D124">
        <v>20180705</v>
      </c>
      <c r="E124" t="s">
        <v>293</v>
      </c>
      <c r="F124" t="s">
        <v>294</v>
      </c>
      <c r="G124" t="s">
        <v>295</v>
      </c>
      <c r="H124" t="s">
        <v>296</v>
      </c>
      <c r="I124" t="s">
        <v>297</v>
      </c>
      <c r="J124" t="s">
        <v>298</v>
      </c>
      <c r="K124" t="s">
        <v>299</v>
      </c>
      <c r="L124">
        <v>19045501</v>
      </c>
      <c r="M124">
        <v>284556</v>
      </c>
      <c r="N124">
        <v>45103010</v>
      </c>
      <c r="O124" t="s">
        <v>2725</v>
      </c>
      <c r="Q124" t="s">
        <v>31</v>
      </c>
      <c r="R124" t="s">
        <v>23</v>
      </c>
      <c r="S124" t="s">
        <v>23</v>
      </c>
      <c r="W124" t="s">
        <v>24</v>
      </c>
      <c r="X124">
        <v>89.25</v>
      </c>
      <c r="Y124">
        <v>1</v>
      </c>
      <c r="Z124">
        <v>79565000</v>
      </c>
      <c r="AA124">
        <v>7101176250</v>
      </c>
      <c r="AB124">
        <v>1</v>
      </c>
      <c r="AC124">
        <v>1.0674720689394399</v>
      </c>
      <c r="AF124">
        <v>84933415.165166497</v>
      </c>
      <c r="AG124">
        <v>7580307303.4911098</v>
      </c>
      <c r="AH124">
        <v>9.6170020295679201E-4</v>
      </c>
    </row>
    <row r="125" spans="1:34" x14ac:dyDescent="0.3">
      <c r="A125" t="s">
        <v>2832</v>
      </c>
      <c r="B125" t="s">
        <v>2833</v>
      </c>
      <c r="C125" t="s">
        <v>2834</v>
      </c>
      <c r="D125">
        <v>20180705</v>
      </c>
      <c r="E125" t="s">
        <v>3347</v>
      </c>
      <c r="F125" t="s">
        <v>3348</v>
      </c>
      <c r="G125" t="s">
        <v>3349</v>
      </c>
      <c r="H125" t="s">
        <v>3350</v>
      </c>
      <c r="I125" t="s">
        <v>3351</v>
      </c>
      <c r="J125" t="s">
        <v>3352</v>
      </c>
      <c r="K125" t="s">
        <v>3353</v>
      </c>
      <c r="L125">
        <v>560601</v>
      </c>
      <c r="M125">
        <v>5037</v>
      </c>
      <c r="N125">
        <v>45202030</v>
      </c>
      <c r="O125" t="s">
        <v>2841</v>
      </c>
      <c r="Q125" t="s">
        <v>31</v>
      </c>
      <c r="R125" t="s">
        <v>23</v>
      </c>
      <c r="S125" t="s">
        <v>23</v>
      </c>
      <c r="W125" t="s">
        <v>24</v>
      </c>
      <c r="X125">
        <v>22.59</v>
      </c>
      <c r="Y125">
        <v>1</v>
      </c>
      <c r="Z125">
        <v>1641374000</v>
      </c>
      <c r="AA125">
        <v>37078638660</v>
      </c>
      <c r="AB125">
        <v>1</v>
      </c>
      <c r="AC125">
        <v>1.0674720689394399</v>
      </c>
      <c r="AF125">
        <v>1752120899.6833999</v>
      </c>
      <c r="AG125">
        <v>39580411123.848099</v>
      </c>
      <c r="AH125">
        <v>5.0214968716884804E-3</v>
      </c>
    </row>
    <row r="126" spans="1:34" x14ac:dyDescent="0.3">
      <c r="A126" t="s">
        <v>2832</v>
      </c>
      <c r="B126" t="s">
        <v>2833</v>
      </c>
      <c r="C126" t="s">
        <v>2834</v>
      </c>
      <c r="D126">
        <v>20180705</v>
      </c>
      <c r="E126" t="s">
        <v>3354</v>
      </c>
      <c r="F126" t="s">
        <v>3355</v>
      </c>
      <c r="G126" t="s">
        <v>3356</v>
      </c>
      <c r="H126">
        <v>426281101</v>
      </c>
      <c r="I126" t="s">
        <v>3357</v>
      </c>
      <c r="J126">
        <v>2469193</v>
      </c>
      <c r="K126" t="s">
        <v>3358</v>
      </c>
      <c r="L126">
        <v>1181101</v>
      </c>
      <c r="M126">
        <v>10089</v>
      </c>
      <c r="N126">
        <v>45102020</v>
      </c>
      <c r="O126" t="s">
        <v>2897</v>
      </c>
      <c r="Q126" t="s">
        <v>21</v>
      </c>
      <c r="R126" t="s">
        <v>23</v>
      </c>
      <c r="S126" t="s">
        <v>23</v>
      </c>
      <c r="W126" t="s">
        <v>24</v>
      </c>
      <c r="X126">
        <v>131.76</v>
      </c>
      <c r="Y126">
        <v>1</v>
      </c>
      <c r="Z126">
        <v>77295000</v>
      </c>
      <c r="AA126">
        <v>10184389200</v>
      </c>
      <c r="AB126">
        <v>1</v>
      </c>
      <c r="AC126">
        <v>1.0674720689394399</v>
      </c>
      <c r="AF126">
        <v>82510253.568673998</v>
      </c>
      <c r="AG126">
        <v>10871551010.208401</v>
      </c>
      <c r="AH126">
        <v>1.37925448064057E-3</v>
      </c>
    </row>
    <row r="127" spans="1:34" x14ac:dyDescent="0.3">
      <c r="A127" t="s">
        <v>2832</v>
      </c>
      <c r="B127" t="s">
        <v>2833</v>
      </c>
      <c r="C127" t="s">
        <v>2834</v>
      </c>
      <c r="D127">
        <v>20180705</v>
      </c>
      <c r="E127" t="s">
        <v>3359</v>
      </c>
      <c r="F127" t="s">
        <v>3360</v>
      </c>
      <c r="G127" t="s">
        <v>3361</v>
      </c>
      <c r="H127" t="s">
        <v>3362</v>
      </c>
      <c r="I127" t="s">
        <v>3363</v>
      </c>
      <c r="J127" t="s">
        <v>3364</v>
      </c>
      <c r="K127" t="s">
        <v>3365</v>
      </c>
      <c r="L127">
        <v>2615601</v>
      </c>
      <c r="M127">
        <v>360197</v>
      </c>
      <c r="N127">
        <v>45202030</v>
      </c>
      <c r="O127" t="s">
        <v>2841</v>
      </c>
      <c r="Q127" t="s">
        <v>31</v>
      </c>
      <c r="R127" t="s">
        <v>23</v>
      </c>
      <c r="S127" t="s">
        <v>23</v>
      </c>
      <c r="W127" t="s">
        <v>24</v>
      </c>
      <c r="X127">
        <v>14.77</v>
      </c>
      <c r="Y127">
        <v>1</v>
      </c>
      <c r="Z127">
        <v>1527000000</v>
      </c>
      <c r="AA127">
        <v>22553790000</v>
      </c>
      <c r="AB127">
        <v>1</v>
      </c>
      <c r="AC127">
        <v>1.0674720689394399</v>
      </c>
      <c r="AF127">
        <v>1630029849.27052</v>
      </c>
      <c r="AG127">
        <v>24075540873.725601</v>
      </c>
      <c r="AH127">
        <v>3.0544213601859001E-3</v>
      </c>
    </row>
    <row r="128" spans="1:34" x14ac:dyDescent="0.3">
      <c r="A128" t="s">
        <v>2832</v>
      </c>
      <c r="B128" t="s">
        <v>2833</v>
      </c>
      <c r="C128" t="s">
        <v>2834</v>
      </c>
      <c r="D128">
        <v>20180705</v>
      </c>
      <c r="E128" t="s">
        <v>115</v>
      </c>
      <c r="F128" t="s">
        <v>2773</v>
      </c>
      <c r="G128" t="s">
        <v>2774</v>
      </c>
      <c r="H128">
        <v>440894103</v>
      </c>
      <c r="I128" t="s">
        <v>2775</v>
      </c>
      <c r="J128" t="s">
        <v>2776</v>
      </c>
      <c r="K128" t="s">
        <v>116</v>
      </c>
      <c r="L128">
        <v>2217801</v>
      </c>
      <c r="M128">
        <v>458982</v>
      </c>
      <c r="N128">
        <v>45101010</v>
      </c>
      <c r="O128" t="s">
        <v>2738</v>
      </c>
      <c r="Q128" t="s">
        <v>21</v>
      </c>
      <c r="R128" t="s">
        <v>23</v>
      </c>
      <c r="S128" t="s">
        <v>23</v>
      </c>
      <c r="W128" t="s">
        <v>24</v>
      </c>
      <c r="X128">
        <v>18.62</v>
      </c>
      <c r="Y128">
        <v>1</v>
      </c>
      <c r="Z128">
        <v>79049000</v>
      </c>
      <c r="AA128">
        <v>1471892380</v>
      </c>
      <c r="AB128">
        <v>0.8</v>
      </c>
      <c r="AC128">
        <v>1.0674720689394399</v>
      </c>
      <c r="AF128">
        <v>67506079.662074998</v>
      </c>
      <c r="AG128">
        <v>1256963203.3078301</v>
      </c>
      <c r="AH128">
        <v>1.5946870216905799E-4</v>
      </c>
    </row>
    <row r="129" spans="1:34" x14ac:dyDescent="0.3">
      <c r="A129" t="s">
        <v>2832</v>
      </c>
      <c r="B129" t="s">
        <v>2833</v>
      </c>
      <c r="C129" t="s">
        <v>2834</v>
      </c>
      <c r="D129">
        <v>20180705</v>
      </c>
      <c r="E129" t="s">
        <v>109</v>
      </c>
      <c r="F129" t="s">
        <v>110</v>
      </c>
      <c r="G129" t="s">
        <v>111</v>
      </c>
      <c r="H129" s="19">
        <v>443573100</v>
      </c>
      <c r="I129" t="s">
        <v>112</v>
      </c>
      <c r="J129" t="s">
        <v>113</v>
      </c>
      <c r="K129" t="s">
        <v>114</v>
      </c>
      <c r="L129">
        <v>2184701</v>
      </c>
      <c r="M129">
        <v>360597</v>
      </c>
      <c r="N129">
        <v>45103010</v>
      </c>
      <c r="O129" t="s">
        <v>2725</v>
      </c>
      <c r="Q129" t="s">
        <v>31</v>
      </c>
      <c r="R129" t="s">
        <v>23</v>
      </c>
      <c r="S129" t="s">
        <v>23</v>
      </c>
      <c r="W129" t="s">
        <v>24</v>
      </c>
      <c r="X129">
        <v>127.2</v>
      </c>
      <c r="Y129">
        <v>1</v>
      </c>
      <c r="Z129">
        <v>38409000</v>
      </c>
      <c r="AA129">
        <v>4885624800</v>
      </c>
      <c r="AB129">
        <v>0.93</v>
      </c>
      <c r="AC129">
        <v>1.0674720689394399</v>
      </c>
      <c r="AF129">
        <v>38130497.267182298</v>
      </c>
      <c r="AG129">
        <v>4850199252.3855801</v>
      </c>
      <c r="AH129">
        <v>6.1533621509670105E-4</v>
      </c>
    </row>
    <row r="130" spans="1:34" x14ac:dyDescent="0.3">
      <c r="A130" t="s">
        <v>2832</v>
      </c>
      <c r="B130" t="s">
        <v>2833</v>
      </c>
      <c r="C130" t="s">
        <v>2834</v>
      </c>
      <c r="D130">
        <v>20180705</v>
      </c>
      <c r="E130" t="s">
        <v>388</v>
      </c>
      <c r="F130" t="s">
        <v>3366</v>
      </c>
      <c r="G130" t="s">
        <v>3367</v>
      </c>
      <c r="H130" t="s">
        <v>3368</v>
      </c>
      <c r="I130" t="s">
        <v>3369</v>
      </c>
      <c r="J130" t="s">
        <v>3370</v>
      </c>
      <c r="K130" t="s">
        <v>389</v>
      </c>
      <c r="L130">
        <v>2606101</v>
      </c>
      <c r="M130">
        <v>12772</v>
      </c>
      <c r="N130">
        <v>45101010</v>
      </c>
      <c r="O130" t="s">
        <v>2738</v>
      </c>
      <c r="Q130" t="s">
        <v>21</v>
      </c>
      <c r="R130" t="s">
        <v>23</v>
      </c>
      <c r="S130" t="s">
        <v>23</v>
      </c>
      <c r="W130" t="s">
        <v>24</v>
      </c>
      <c r="X130">
        <v>153.08000000000001</v>
      </c>
      <c r="Y130">
        <v>1</v>
      </c>
      <c r="Z130">
        <v>77896000</v>
      </c>
      <c r="AA130">
        <v>11924319680</v>
      </c>
      <c r="AB130">
        <v>1</v>
      </c>
      <c r="AC130">
        <v>1.0674720689394399</v>
      </c>
      <c r="AF130">
        <v>83151804.282106593</v>
      </c>
      <c r="AG130">
        <v>12728878199.504801</v>
      </c>
      <c r="AH130">
        <v>1.6148903016423E-3</v>
      </c>
    </row>
    <row r="131" spans="1:34" x14ac:dyDescent="0.3">
      <c r="A131" t="s">
        <v>2832</v>
      </c>
      <c r="B131" t="s">
        <v>2833</v>
      </c>
      <c r="C131" t="s">
        <v>2834</v>
      </c>
      <c r="D131">
        <v>20180705</v>
      </c>
      <c r="E131" t="s">
        <v>3371</v>
      </c>
      <c r="F131" t="s">
        <v>3372</v>
      </c>
      <c r="G131" t="s">
        <v>3373</v>
      </c>
      <c r="H131">
        <v>902104108</v>
      </c>
      <c r="I131" t="s">
        <v>3374</v>
      </c>
      <c r="J131">
        <v>2452698</v>
      </c>
      <c r="K131" t="s">
        <v>3375</v>
      </c>
      <c r="L131">
        <v>1456101</v>
      </c>
      <c r="M131">
        <v>20228</v>
      </c>
      <c r="N131">
        <v>45203015</v>
      </c>
      <c r="O131" t="s">
        <v>3098</v>
      </c>
      <c r="Q131" t="s">
        <v>21</v>
      </c>
      <c r="R131" t="s">
        <v>23</v>
      </c>
      <c r="S131" t="s">
        <v>23</v>
      </c>
      <c r="W131" t="s">
        <v>24</v>
      </c>
      <c r="X131">
        <v>40.700000000000003</v>
      </c>
      <c r="Y131">
        <v>1</v>
      </c>
      <c r="Z131">
        <v>62545000</v>
      </c>
      <c r="AA131">
        <v>2545581500</v>
      </c>
      <c r="AB131">
        <v>0.88</v>
      </c>
      <c r="AC131">
        <v>1.0674720689394399</v>
      </c>
      <c r="AF131">
        <v>58753235.6855992</v>
      </c>
      <c r="AG131">
        <v>2391256692.4038801</v>
      </c>
      <c r="AH131">
        <v>3.0337451429541498E-4</v>
      </c>
    </row>
    <row r="132" spans="1:34" x14ac:dyDescent="0.3">
      <c r="A132" t="s">
        <v>2832</v>
      </c>
      <c r="B132" t="s">
        <v>2833</v>
      </c>
      <c r="C132" t="s">
        <v>2834</v>
      </c>
      <c r="D132">
        <v>20180705</v>
      </c>
      <c r="E132" t="s">
        <v>3376</v>
      </c>
      <c r="F132" t="s">
        <v>3377</v>
      </c>
      <c r="G132" t="s">
        <v>3378</v>
      </c>
      <c r="H132" t="s">
        <v>3379</v>
      </c>
      <c r="I132" t="s">
        <v>3380</v>
      </c>
      <c r="J132">
        <v>2698782</v>
      </c>
      <c r="K132" t="s">
        <v>3381</v>
      </c>
      <c r="L132">
        <v>17595501</v>
      </c>
      <c r="M132">
        <v>46664</v>
      </c>
      <c r="N132">
        <v>45203020</v>
      </c>
      <c r="O132" t="s">
        <v>3098</v>
      </c>
      <c r="Q132" t="s">
        <v>21</v>
      </c>
      <c r="R132" t="s">
        <v>23</v>
      </c>
      <c r="S132" t="s">
        <v>23</v>
      </c>
      <c r="W132" t="s">
        <v>24</v>
      </c>
      <c r="X132">
        <v>218.5</v>
      </c>
      <c r="Y132">
        <v>1</v>
      </c>
      <c r="Z132">
        <v>53694000</v>
      </c>
      <c r="AA132">
        <v>11732139000</v>
      </c>
      <c r="AB132">
        <v>0.7</v>
      </c>
      <c r="AC132">
        <v>1.0674720689394399</v>
      </c>
      <c r="AF132">
        <v>40121791.688744001</v>
      </c>
      <c r="AG132">
        <v>8766611483.9905605</v>
      </c>
      <c r="AH132">
        <v>1.1122045196656099E-3</v>
      </c>
    </row>
    <row r="133" spans="1:34" x14ac:dyDescent="0.3">
      <c r="A133" t="s">
        <v>2832</v>
      </c>
      <c r="B133" t="s">
        <v>2833</v>
      </c>
      <c r="C133" t="s">
        <v>2834</v>
      </c>
      <c r="D133">
        <v>20180705</v>
      </c>
      <c r="E133" t="s">
        <v>279</v>
      </c>
      <c r="F133" t="s">
        <v>280</v>
      </c>
      <c r="G133" t="s">
        <v>281</v>
      </c>
      <c r="H133" t="s">
        <v>282</v>
      </c>
      <c r="I133" t="s">
        <v>283</v>
      </c>
      <c r="J133" t="s">
        <v>284</v>
      </c>
      <c r="K133" t="s">
        <v>285</v>
      </c>
      <c r="L133">
        <v>18749001</v>
      </c>
      <c r="M133">
        <v>281736</v>
      </c>
      <c r="N133">
        <v>45103020</v>
      </c>
      <c r="O133" t="s">
        <v>2725</v>
      </c>
      <c r="Q133" t="s">
        <v>21</v>
      </c>
      <c r="R133" t="s">
        <v>23</v>
      </c>
      <c r="S133" t="s">
        <v>23</v>
      </c>
      <c r="W133" t="s">
        <v>24</v>
      </c>
      <c r="X133">
        <v>48.4</v>
      </c>
      <c r="Y133">
        <v>1</v>
      </c>
      <c r="Z133">
        <v>34694000</v>
      </c>
      <c r="AA133">
        <v>1679189600</v>
      </c>
      <c r="AB133">
        <v>0.93</v>
      </c>
      <c r="AC133">
        <v>1.0674720689394399</v>
      </c>
      <c r="AF133">
        <v>34442434.642599903</v>
      </c>
      <c r="AG133">
        <v>1667013836.7018299</v>
      </c>
      <c r="AH133">
        <v>2.1149110199656401E-4</v>
      </c>
    </row>
    <row r="134" spans="1:34" x14ac:dyDescent="0.3">
      <c r="A134" t="s">
        <v>2832</v>
      </c>
      <c r="B134" t="s">
        <v>2833</v>
      </c>
      <c r="C134" t="s">
        <v>2834</v>
      </c>
      <c r="D134">
        <v>20180705</v>
      </c>
      <c r="E134" t="s">
        <v>3382</v>
      </c>
      <c r="F134" t="s">
        <v>3383</v>
      </c>
      <c r="G134" t="s">
        <v>3384</v>
      </c>
      <c r="H134" t="s">
        <v>3385</v>
      </c>
      <c r="I134" t="s">
        <v>3386</v>
      </c>
      <c r="J134" t="s">
        <v>3387</v>
      </c>
      <c r="K134" t="s">
        <v>3388</v>
      </c>
      <c r="L134">
        <v>17725701</v>
      </c>
      <c r="M134">
        <v>46594</v>
      </c>
      <c r="N134">
        <v>45201020</v>
      </c>
      <c r="O134" t="s">
        <v>2882</v>
      </c>
      <c r="Q134" t="s">
        <v>21</v>
      </c>
      <c r="R134" t="s">
        <v>23</v>
      </c>
      <c r="S134" t="s">
        <v>23</v>
      </c>
      <c r="W134" t="s">
        <v>24</v>
      </c>
      <c r="X134">
        <v>9.77</v>
      </c>
      <c r="Y134">
        <v>1</v>
      </c>
      <c r="Z134">
        <v>151281000</v>
      </c>
      <c r="AA134">
        <v>1478015370</v>
      </c>
      <c r="AB134">
        <v>1</v>
      </c>
      <c r="AC134">
        <v>1.0674720689394399</v>
      </c>
      <c r="AF134">
        <v>161488242.06122699</v>
      </c>
      <c r="AG134">
        <v>1577740124.93819</v>
      </c>
      <c r="AH134">
        <v>2.00165103816745E-4</v>
      </c>
    </row>
    <row r="135" spans="1:34" x14ac:dyDescent="0.3">
      <c r="A135" t="s">
        <v>2832</v>
      </c>
      <c r="B135" t="s">
        <v>2833</v>
      </c>
      <c r="C135" t="s">
        <v>2834</v>
      </c>
      <c r="D135">
        <v>20180705</v>
      </c>
      <c r="E135" t="s">
        <v>3389</v>
      </c>
      <c r="F135" t="s">
        <v>3390</v>
      </c>
      <c r="G135" t="s">
        <v>3391</v>
      </c>
      <c r="H135" t="s">
        <v>3392</v>
      </c>
      <c r="I135" t="s">
        <v>3393</v>
      </c>
      <c r="J135" t="s">
        <v>3394</v>
      </c>
      <c r="K135" t="s">
        <v>3395</v>
      </c>
      <c r="L135">
        <v>18511201</v>
      </c>
      <c r="M135">
        <v>267566</v>
      </c>
      <c r="N135">
        <v>45301020</v>
      </c>
      <c r="O135" t="s">
        <v>2882</v>
      </c>
      <c r="Q135" t="s">
        <v>31</v>
      </c>
      <c r="R135" t="s">
        <v>23</v>
      </c>
      <c r="S135" t="s">
        <v>23</v>
      </c>
      <c r="W135" t="s">
        <v>24</v>
      </c>
      <c r="X135">
        <v>33.04</v>
      </c>
      <c r="Y135">
        <v>1</v>
      </c>
      <c r="Z135">
        <v>43713000</v>
      </c>
      <c r="AA135">
        <v>1444277520</v>
      </c>
      <c r="AB135">
        <v>1</v>
      </c>
      <c r="AC135">
        <v>1.0674720689394399</v>
      </c>
      <c r="AF135">
        <v>46662406.549549699</v>
      </c>
      <c r="AG135">
        <v>1541725912.39712</v>
      </c>
      <c r="AH135">
        <v>1.9559604426237499E-4</v>
      </c>
    </row>
    <row r="136" spans="1:34" x14ac:dyDescent="0.3">
      <c r="A136" t="s">
        <v>2832</v>
      </c>
      <c r="B136" t="s">
        <v>2833</v>
      </c>
      <c r="C136" t="s">
        <v>2834</v>
      </c>
      <c r="D136">
        <v>20180705</v>
      </c>
      <c r="E136" t="s">
        <v>3396</v>
      </c>
      <c r="F136" t="s">
        <v>3397</v>
      </c>
      <c r="G136" t="s">
        <v>3398</v>
      </c>
      <c r="H136" t="s">
        <v>3399</v>
      </c>
      <c r="I136" t="s">
        <v>3400</v>
      </c>
      <c r="J136">
        <v>2475060</v>
      </c>
      <c r="K136" t="s">
        <v>3401</v>
      </c>
      <c r="L136">
        <v>3145301</v>
      </c>
      <c r="M136">
        <v>20249</v>
      </c>
      <c r="N136">
        <v>45203030</v>
      </c>
      <c r="O136" t="s">
        <v>2841</v>
      </c>
      <c r="Q136" t="s">
        <v>21</v>
      </c>
      <c r="R136" t="s">
        <v>23</v>
      </c>
      <c r="S136" t="s">
        <v>23</v>
      </c>
      <c r="W136" t="s">
        <v>24</v>
      </c>
      <c r="X136">
        <v>48.64</v>
      </c>
      <c r="Y136">
        <v>1</v>
      </c>
      <c r="Z136">
        <v>35436000</v>
      </c>
      <c r="AA136">
        <v>1723607040</v>
      </c>
      <c r="AB136">
        <v>1</v>
      </c>
      <c r="AC136">
        <v>1.0674720689394399</v>
      </c>
      <c r="AF136">
        <v>37826940.234937899</v>
      </c>
      <c r="AG136">
        <v>1839902373.02738</v>
      </c>
      <c r="AH136">
        <v>2.33425165328878E-4</v>
      </c>
    </row>
    <row r="137" spans="1:34" x14ac:dyDescent="0.3">
      <c r="A137" t="s">
        <v>2832</v>
      </c>
      <c r="B137" t="s">
        <v>2833</v>
      </c>
      <c r="C137" t="s">
        <v>2834</v>
      </c>
      <c r="D137">
        <v>20180705</v>
      </c>
      <c r="E137" t="s">
        <v>140</v>
      </c>
      <c r="F137" t="s">
        <v>2754</v>
      </c>
      <c r="G137" t="s">
        <v>2755</v>
      </c>
      <c r="H137" t="s">
        <v>2756</v>
      </c>
      <c r="I137" t="s">
        <v>2757</v>
      </c>
      <c r="J137" t="s">
        <v>2758</v>
      </c>
      <c r="K137" t="s">
        <v>141</v>
      </c>
      <c r="L137">
        <v>2632101</v>
      </c>
      <c r="M137">
        <v>681067</v>
      </c>
      <c r="N137">
        <v>45101010</v>
      </c>
      <c r="O137" t="s">
        <v>2738</v>
      </c>
      <c r="Q137" t="s">
        <v>31</v>
      </c>
      <c r="R137" t="s">
        <v>23</v>
      </c>
      <c r="S137" t="s">
        <v>23</v>
      </c>
      <c r="W137" t="s">
        <v>24</v>
      </c>
      <c r="X137">
        <v>43.5</v>
      </c>
      <c r="Y137">
        <v>1</v>
      </c>
      <c r="Z137">
        <v>34327000</v>
      </c>
      <c r="AA137">
        <v>1493224500</v>
      </c>
      <c r="AB137">
        <v>0.85</v>
      </c>
      <c r="AC137">
        <v>1.0674720689394399</v>
      </c>
      <c r="AF137">
        <v>31146646.653911501</v>
      </c>
      <c r="AG137">
        <v>1354879129.4451499</v>
      </c>
      <c r="AH137">
        <v>1.7189112282680501E-4</v>
      </c>
    </row>
    <row r="138" spans="1:34" x14ac:dyDescent="0.3">
      <c r="A138" t="s">
        <v>2832</v>
      </c>
      <c r="B138" t="s">
        <v>2833</v>
      </c>
      <c r="C138" t="s">
        <v>2834</v>
      </c>
      <c r="D138">
        <v>20180705</v>
      </c>
      <c r="E138" t="s">
        <v>3402</v>
      </c>
      <c r="F138" t="s">
        <v>3403</v>
      </c>
      <c r="G138" t="s">
        <v>3404</v>
      </c>
      <c r="H138">
        <v>458118106</v>
      </c>
      <c r="I138" t="s">
        <v>3405</v>
      </c>
      <c r="J138">
        <v>2462437</v>
      </c>
      <c r="K138" t="s">
        <v>3406</v>
      </c>
      <c r="L138">
        <v>600301</v>
      </c>
      <c r="M138">
        <v>4355</v>
      </c>
      <c r="N138">
        <v>45301020</v>
      </c>
      <c r="O138" t="s">
        <v>2882</v>
      </c>
      <c r="Q138" t="s">
        <v>21</v>
      </c>
      <c r="R138" t="s">
        <v>23</v>
      </c>
      <c r="S138" t="s">
        <v>23</v>
      </c>
      <c r="W138" t="s">
        <v>24</v>
      </c>
      <c r="X138">
        <v>31.6</v>
      </c>
      <c r="Y138">
        <v>1</v>
      </c>
      <c r="Z138">
        <v>129265000</v>
      </c>
      <c r="AA138">
        <v>4084774000</v>
      </c>
      <c r="AB138">
        <v>1</v>
      </c>
      <c r="AC138">
        <v>1.0674720689394399</v>
      </c>
      <c r="AF138">
        <v>137986776.991456</v>
      </c>
      <c r="AG138">
        <v>4360382152.9300299</v>
      </c>
      <c r="AH138">
        <v>5.5319398456454599E-4</v>
      </c>
    </row>
    <row r="139" spans="1:34" x14ac:dyDescent="0.3">
      <c r="A139" t="s">
        <v>2832</v>
      </c>
      <c r="B139" t="s">
        <v>2833</v>
      </c>
      <c r="C139" t="s">
        <v>2834</v>
      </c>
      <c r="D139">
        <v>20180705</v>
      </c>
      <c r="E139" t="s">
        <v>3407</v>
      </c>
      <c r="F139" t="s">
        <v>3408</v>
      </c>
      <c r="G139" t="s">
        <v>3409</v>
      </c>
      <c r="H139">
        <v>458140100</v>
      </c>
      <c r="I139" t="s">
        <v>3410</v>
      </c>
      <c r="J139">
        <v>2463247</v>
      </c>
      <c r="K139" t="s">
        <v>3411</v>
      </c>
      <c r="L139">
        <v>600801</v>
      </c>
      <c r="M139">
        <v>4749</v>
      </c>
      <c r="N139">
        <v>45301020</v>
      </c>
      <c r="O139" t="s">
        <v>2882</v>
      </c>
      <c r="Q139" t="s">
        <v>21</v>
      </c>
      <c r="R139" t="s">
        <v>23</v>
      </c>
      <c r="S139" t="s">
        <v>23</v>
      </c>
      <c r="W139" t="s">
        <v>24</v>
      </c>
      <c r="X139">
        <v>49.47</v>
      </c>
      <c r="Y139">
        <v>1</v>
      </c>
      <c r="Z139">
        <v>4660000000</v>
      </c>
      <c r="AA139">
        <v>230530200000</v>
      </c>
      <c r="AB139">
        <v>1</v>
      </c>
      <c r="AC139">
        <v>1.0674720689394399</v>
      </c>
      <c r="AF139">
        <v>4974419841.2577896</v>
      </c>
      <c r="AG139">
        <v>246084549547.022</v>
      </c>
      <c r="AH139">
        <v>3.1220312286667901E-2</v>
      </c>
    </row>
    <row r="140" spans="1:34" x14ac:dyDescent="0.3">
      <c r="A140" t="s">
        <v>2832</v>
      </c>
      <c r="B140" t="s">
        <v>2833</v>
      </c>
      <c r="C140" t="s">
        <v>2834</v>
      </c>
      <c r="D140">
        <v>20180705</v>
      </c>
      <c r="E140" t="s">
        <v>3412</v>
      </c>
      <c r="F140" t="s">
        <v>3413</v>
      </c>
      <c r="G140" t="s">
        <v>3414</v>
      </c>
      <c r="H140" t="s">
        <v>3415</v>
      </c>
      <c r="I140" t="s">
        <v>3416</v>
      </c>
      <c r="J140">
        <v>2465737</v>
      </c>
      <c r="K140" t="s">
        <v>3417</v>
      </c>
      <c r="L140">
        <v>610001</v>
      </c>
      <c r="M140">
        <v>5554</v>
      </c>
      <c r="N140">
        <v>45201020</v>
      </c>
      <c r="O140" t="s">
        <v>2882</v>
      </c>
      <c r="Q140" t="s">
        <v>21</v>
      </c>
      <c r="R140" t="s">
        <v>23</v>
      </c>
      <c r="S140" t="s">
        <v>23</v>
      </c>
      <c r="W140" t="s">
        <v>24</v>
      </c>
      <c r="X140">
        <v>81.099999999999994</v>
      </c>
      <c r="Y140">
        <v>1</v>
      </c>
      <c r="Z140">
        <v>34746000</v>
      </c>
      <c r="AA140">
        <v>2817900600</v>
      </c>
      <c r="AB140">
        <v>1</v>
      </c>
      <c r="AC140">
        <v>1.0674720689394399</v>
      </c>
      <c r="AF140">
        <v>37090384.507369697</v>
      </c>
      <c r="AG140">
        <v>3008030183.5476799</v>
      </c>
      <c r="AH140">
        <v>3.8162347807267302E-4</v>
      </c>
    </row>
    <row r="141" spans="1:34" x14ac:dyDescent="0.3">
      <c r="A141" t="s">
        <v>2832</v>
      </c>
      <c r="B141" t="s">
        <v>2833</v>
      </c>
      <c r="C141" t="s">
        <v>2834</v>
      </c>
      <c r="D141">
        <v>20180705</v>
      </c>
      <c r="E141" t="s">
        <v>3418</v>
      </c>
      <c r="F141" t="s">
        <v>3419</v>
      </c>
      <c r="G141" t="s">
        <v>3420</v>
      </c>
      <c r="H141">
        <v>459200101</v>
      </c>
      <c r="I141" t="s">
        <v>3421</v>
      </c>
      <c r="J141">
        <v>2005973</v>
      </c>
      <c r="K141" t="s">
        <v>3422</v>
      </c>
      <c r="L141">
        <v>606601</v>
      </c>
      <c r="M141">
        <v>5188</v>
      </c>
      <c r="N141">
        <v>45102010</v>
      </c>
      <c r="O141" t="s">
        <v>2816</v>
      </c>
      <c r="Q141" t="s">
        <v>31</v>
      </c>
      <c r="R141" t="s">
        <v>23</v>
      </c>
      <c r="S141" t="s">
        <v>23</v>
      </c>
      <c r="W141" t="s">
        <v>24</v>
      </c>
      <c r="X141">
        <v>139.57</v>
      </c>
      <c r="Y141">
        <v>1</v>
      </c>
      <c r="Z141">
        <v>917968000</v>
      </c>
      <c r="AA141">
        <v>128120793760</v>
      </c>
      <c r="AB141">
        <v>0.93</v>
      </c>
      <c r="AC141">
        <v>1.0674720689394399</v>
      </c>
      <c r="AF141">
        <v>911311836.16758502</v>
      </c>
      <c r="AG141">
        <v>127191792973.909</v>
      </c>
      <c r="AH141">
        <v>1.6136598190565801E-2</v>
      </c>
    </row>
    <row r="142" spans="1:34" x14ac:dyDescent="0.3">
      <c r="A142" t="s">
        <v>2832</v>
      </c>
      <c r="B142" t="s">
        <v>2833</v>
      </c>
      <c r="C142" t="s">
        <v>2834</v>
      </c>
      <c r="D142">
        <v>20180705</v>
      </c>
      <c r="E142" t="s">
        <v>373</v>
      </c>
      <c r="F142" t="s">
        <v>374</v>
      </c>
      <c r="G142" t="s">
        <v>375</v>
      </c>
      <c r="H142">
        <v>461202103</v>
      </c>
      <c r="I142" t="s">
        <v>376</v>
      </c>
      <c r="J142">
        <v>2459020</v>
      </c>
      <c r="K142" t="s">
        <v>377</v>
      </c>
      <c r="L142">
        <v>2792801</v>
      </c>
      <c r="M142">
        <v>8631</v>
      </c>
      <c r="N142">
        <v>45103010</v>
      </c>
      <c r="O142" t="s">
        <v>2725</v>
      </c>
      <c r="Q142" t="s">
        <v>21</v>
      </c>
      <c r="R142" t="s">
        <v>23</v>
      </c>
      <c r="S142" t="s">
        <v>23</v>
      </c>
      <c r="W142" t="s">
        <v>24</v>
      </c>
      <c r="X142">
        <v>204.76</v>
      </c>
      <c r="Y142">
        <v>1</v>
      </c>
      <c r="Z142">
        <v>256588000</v>
      </c>
      <c r="AA142">
        <v>52538958880</v>
      </c>
      <c r="AB142">
        <v>0.95</v>
      </c>
      <c r="AC142">
        <v>1.0674720689394399</v>
      </c>
      <c r="AF142">
        <v>260205497.06378099</v>
      </c>
      <c r="AG142">
        <v>53279677578.7798</v>
      </c>
      <c r="AH142">
        <v>6.7594986178709203E-3</v>
      </c>
    </row>
    <row r="143" spans="1:34" x14ac:dyDescent="0.3">
      <c r="A143" t="s">
        <v>2832</v>
      </c>
      <c r="B143" t="s">
        <v>2833</v>
      </c>
      <c r="C143" t="s">
        <v>2834</v>
      </c>
      <c r="D143">
        <v>20180705</v>
      </c>
      <c r="E143" t="s">
        <v>3423</v>
      </c>
      <c r="F143" t="s">
        <v>3424</v>
      </c>
      <c r="G143" t="s">
        <v>3425</v>
      </c>
      <c r="H143">
        <v>465741106</v>
      </c>
      <c r="I143" t="s">
        <v>3426</v>
      </c>
      <c r="J143">
        <v>2471949</v>
      </c>
      <c r="K143" t="s">
        <v>3427</v>
      </c>
      <c r="L143">
        <v>2913301</v>
      </c>
      <c r="M143">
        <v>10130</v>
      </c>
      <c r="N143">
        <v>45203010</v>
      </c>
      <c r="O143" t="s">
        <v>3098</v>
      </c>
      <c r="Q143" t="s">
        <v>21</v>
      </c>
      <c r="R143" t="s">
        <v>23</v>
      </c>
      <c r="S143" t="s">
        <v>23</v>
      </c>
      <c r="W143" t="s">
        <v>24</v>
      </c>
      <c r="X143">
        <v>60.6</v>
      </c>
      <c r="Y143">
        <v>1</v>
      </c>
      <c r="Z143">
        <v>39202000</v>
      </c>
      <c r="AA143">
        <v>2375641200</v>
      </c>
      <c r="AB143">
        <v>0.88</v>
      </c>
      <c r="AC143">
        <v>1.0674720689394399</v>
      </c>
      <c r="AF143">
        <v>36825395.2409762</v>
      </c>
      <c r="AG143">
        <v>2231618951.6031599</v>
      </c>
      <c r="AH143">
        <v>2.8312155599424999E-4</v>
      </c>
    </row>
    <row r="144" spans="1:34" x14ac:dyDescent="0.3">
      <c r="A144" t="s">
        <v>2832</v>
      </c>
      <c r="B144" t="s">
        <v>2833</v>
      </c>
      <c r="C144" t="s">
        <v>2834</v>
      </c>
      <c r="D144">
        <v>20180705</v>
      </c>
      <c r="E144" t="s">
        <v>477</v>
      </c>
      <c r="F144" t="s">
        <v>2817</v>
      </c>
      <c r="G144" t="s">
        <v>2818</v>
      </c>
      <c r="H144" t="s">
        <v>2819</v>
      </c>
      <c r="I144" t="s">
        <v>2820</v>
      </c>
      <c r="J144" t="s">
        <v>2821</v>
      </c>
      <c r="K144" t="s">
        <v>478</v>
      </c>
      <c r="L144">
        <v>12217201</v>
      </c>
      <c r="M144">
        <v>28948</v>
      </c>
      <c r="N144">
        <v>45101010</v>
      </c>
      <c r="O144" t="s">
        <v>2738</v>
      </c>
      <c r="Q144" t="s">
        <v>21</v>
      </c>
      <c r="R144" t="s">
        <v>23</v>
      </c>
      <c r="S144" t="s">
        <v>23</v>
      </c>
      <c r="W144" t="s">
        <v>24</v>
      </c>
      <c r="X144">
        <v>87.32</v>
      </c>
      <c r="Y144">
        <v>1</v>
      </c>
      <c r="Z144">
        <v>49110000</v>
      </c>
      <c r="AA144">
        <v>4288285200</v>
      </c>
      <c r="AB144">
        <v>1</v>
      </c>
      <c r="AC144">
        <v>1.0674720689394399</v>
      </c>
      <c r="AF144">
        <v>52423553.305615798</v>
      </c>
      <c r="AG144">
        <v>4577624674.6463804</v>
      </c>
      <c r="AH144">
        <v>5.8075515970704204E-4</v>
      </c>
    </row>
    <row r="145" spans="1:34" x14ac:dyDescent="0.3">
      <c r="A145" t="s">
        <v>2832</v>
      </c>
      <c r="B145" t="s">
        <v>2833</v>
      </c>
      <c r="C145" t="s">
        <v>2834</v>
      </c>
      <c r="D145">
        <v>20180705</v>
      </c>
      <c r="E145" t="s">
        <v>3428</v>
      </c>
      <c r="F145" t="s">
        <v>3429</v>
      </c>
      <c r="G145" t="s">
        <v>3430</v>
      </c>
      <c r="H145">
        <v>466313103</v>
      </c>
      <c r="I145" t="s">
        <v>3431</v>
      </c>
      <c r="J145">
        <v>2471789</v>
      </c>
      <c r="K145" t="s">
        <v>3432</v>
      </c>
      <c r="L145">
        <v>2819501</v>
      </c>
      <c r="M145">
        <v>12633</v>
      </c>
      <c r="N145">
        <v>45203020</v>
      </c>
      <c r="O145" t="s">
        <v>2855</v>
      </c>
      <c r="Q145" t="s">
        <v>31</v>
      </c>
      <c r="R145" t="s">
        <v>23</v>
      </c>
      <c r="S145" t="s">
        <v>23</v>
      </c>
      <c r="W145" t="s">
        <v>24</v>
      </c>
      <c r="X145">
        <v>27.39</v>
      </c>
      <c r="Y145">
        <v>1</v>
      </c>
      <c r="Z145">
        <v>171299000</v>
      </c>
      <c r="AA145">
        <v>4691879610</v>
      </c>
      <c r="AB145">
        <v>1</v>
      </c>
      <c r="AC145">
        <v>1.0674720689394399</v>
      </c>
      <c r="AF145">
        <v>182856897.93725699</v>
      </c>
      <c r="AG145">
        <v>5008450434.5014696</v>
      </c>
      <c r="AH145">
        <v>6.3541326314578298E-4</v>
      </c>
    </row>
    <row r="146" spans="1:34" x14ac:dyDescent="0.3">
      <c r="A146" t="s">
        <v>2832</v>
      </c>
      <c r="B146" t="s">
        <v>2833</v>
      </c>
      <c r="C146" t="s">
        <v>2834</v>
      </c>
      <c r="D146">
        <v>20180705</v>
      </c>
      <c r="E146" t="s">
        <v>3433</v>
      </c>
      <c r="F146" t="s">
        <v>3434</v>
      </c>
      <c r="G146" t="s">
        <v>3435</v>
      </c>
      <c r="H146" t="s">
        <v>3436</v>
      </c>
      <c r="I146" t="s">
        <v>3437</v>
      </c>
      <c r="J146">
        <v>2431846</v>
      </c>
      <c r="K146" t="s">
        <v>3438</v>
      </c>
      <c r="L146">
        <v>12171801</v>
      </c>
      <c r="M146">
        <v>28498</v>
      </c>
      <c r="N146">
        <v>45201020</v>
      </c>
      <c r="O146" t="s">
        <v>2849</v>
      </c>
      <c r="Q146" t="s">
        <v>31</v>
      </c>
      <c r="R146" t="s">
        <v>23</v>
      </c>
      <c r="S146" t="s">
        <v>23</v>
      </c>
      <c r="W146" t="s">
        <v>24</v>
      </c>
      <c r="X146">
        <v>27.23</v>
      </c>
      <c r="Y146">
        <v>1</v>
      </c>
      <c r="Z146">
        <v>349152000</v>
      </c>
      <c r="AA146">
        <v>9507408960</v>
      </c>
      <c r="AB146">
        <v>1</v>
      </c>
      <c r="AC146">
        <v>1.0674720689394399</v>
      </c>
      <c r="AF146">
        <v>372710007.81434298</v>
      </c>
      <c r="AG146">
        <v>10148893512.7845</v>
      </c>
      <c r="AH146">
        <v>1.28757219994718E-3</v>
      </c>
    </row>
    <row r="147" spans="1:34" x14ac:dyDescent="0.3">
      <c r="A147" t="s">
        <v>2832</v>
      </c>
      <c r="B147" t="s">
        <v>2833</v>
      </c>
      <c r="C147" t="s">
        <v>2834</v>
      </c>
      <c r="D147">
        <v>20180705</v>
      </c>
      <c r="E147" t="s">
        <v>3439</v>
      </c>
      <c r="F147" t="s">
        <v>3440</v>
      </c>
      <c r="G147" t="s">
        <v>3441</v>
      </c>
      <c r="H147">
        <v>482480100</v>
      </c>
      <c r="I147" t="s">
        <v>3442</v>
      </c>
      <c r="J147">
        <v>2480138</v>
      </c>
      <c r="K147" t="s">
        <v>3443</v>
      </c>
      <c r="L147">
        <v>630401</v>
      </c>
      <c r="M147">
        <v>4365</v>
      </c>
      <c r="N147">
        <v>45301010</v>
      </c>
      <c r="O147" t="s">
        <v>2882</v>
      </c>
      <c r="Q147" t="s">
        <v>21</v>
      </c>
      <c r="R147" t="s">
        <v>23</v>
      </c>
      <c r="S147" t="s">
        <v>23</v>
      </c>
      <c r="W147" t="s">
        <v>24</v>
      </c>
      <c r="X147">
        <v>101.6</v>
      </c>
      <c r="Y147">
        <v>1</v>
      </c>
      <c r="Z147">
        <v>155872000</v>
      </c>
      <c r="AA147">
        <v>15836595200</v>
      </c>
      <c r="AB147">
        <v>1</v>
      </c>
      <c r="AC147">
        <v>1.0674720689394399</v>
      </c>
      <c r="AF147">
        <v>166389006.32972801</v>
      </c>
      <c r="AG147">
        <v>16905123043.100401</v>
      </c>
      <c r="AH147">
        <v>2.14472311090497E-3</v>
      </c>
    </row>
    <row r="148" spans="1:34" x14ac:dyDescent="0.3">
      <c r="A148" t="s">
        <v>2832</v>
      </c>
      <c r="B148" t="s">
        <v>2833</v>
      </c>
      <c r="C148" t="s">
        <v>2834</v>
      </c>
      <c r="D148">
        <v>20180705</v>
      </c>
      <c r="E148" t="s">
        <v>3444</v>
      </c>
      <c r="F148" t="s">
        <v>3445</v>
      </c>
      <c r="G148" t="s">
        <v>3446</v>
      </c>
      <c r="H148" t="s">
        <v>3447</v>
      </c>
      <c r="I148" t="s">
        <v>3448</v>
      </c>
      <c r="J148" t="s">
        <v>3449</v>
      </c>
      <c r="K148" t="s">
        <v>3450</v>
      </c>
      <c r="L148">
        <v>2023201</v>
      </c>
      <c r="M148">
        <v>328582</v>
      </c>
      <c r="N148">
        <v>45203010</v>
      </c>
      <c r="O148" t="s">
        <v>3098</v>
      </c>
      <c r="Q148" t="s">
        <v>31</v>
      </c>
      <c r="R148" t="s">
        <v>23</v>
      </c>
      <c r="S148" t="s">
        <v>23</v>
      </c>
      <c r="W148" t="s">
        <v>24</v>
      </c>
      <c r="X148">
        <v>59.45</v>
      </c>
      <c r="Y148">
        <v>1</v>
      </c>
      <c r="Z148">
        <v>186900000</v>
      </c>
      <c r="AA148">
        <v>11111205000</v>
      </c>
      <c r="AB148">
        <v>1</v>
      </c>
      <c r="AC148">
        <v>1.0674720689394399</v>
      </c>
      <c r="AF148">
        <v>199510529.68478099</v>
      </c>
      <c r="AG148">
        <v>11860900989.760201</v>
      </c>
      <c r="AH148">
        <v>1.5047715656394899E-3</v>
      </c>
    </row>
    <row r="149" spans="1:34" x14ac:dyDescent="0.3">
      <c r="A149" t="s">
        <v>2832</v>
      </c>
      <c r="B149" t="s">
        <v>2833</v>
      </c>
      <c r="C149" t="s">
        <v>2834</v>
      </c>
      <c r="D149">
        <v>20180705</v>
      </c>
      <c r="E149" t="s">
        <v>3451</v>
      </c>
      <c r="F149" t="s">
        <v>3452</v>
      </c>
      <c r="G149" t="s">
        <v>3453</v>
      </c>
      <c r="H149" t="s">
        <v>3454</v>
      </c>
      <c r="I149" t="s">
        <v>3455</v>
      </c>
      <c r="J149" t="s">
        <v>3456</v>
      </c>
      <c r="K149" t="s">
        <v>3457</v>
      </c>
      <c r="L149">
        <v>1951801</v>
      </c>
      <c r="M149">
        <v>323592</v>
      </c>
      <c r="N149">
        <v>45203015</v>
      </c>
      <c r="O149" t="s">
        <v>2855</v>
      </c>
      <c r="Q149" t="s">
        <v>31</v>
      </c>
      <c r="R149" t="s">
        <v>23</v>
      </c>
      <c r="S149" t="s">
        <v>23</v>
      </c>
      <c r="W149" t="s">
        <v>24</v>
      </c>
      <c r="X149">
        <v>15.34</v>
      </c>
      <c r="Y149">
        <v>1</v>
      </c>
      <c r="Z149">
        <v>89956000</v>
      </c>
      <c r="AA149">
        <v>1379925040</v>
      </c>
      <c r="AB149">
        <v>1</v>
      </c>
      <c r="AC149">
        <v>1.0674720689394399</v>
      </c>
      <c r="AF149">
        <v>96025517.433516204</v>
      </c>
      <c r="AG149">
        <v>1473031437.43013</v>
      </c>
      <c r="AH149">
        <v>1.8688089751795099E-4</v>
      </c>
    </row>
    <row r="150" spans="1:34" x14ac:dyDescent="0.3">
      <c r="A150" t="s">
        <v>2832</v>
      </c>
      <c r="B150" t="s">
        <v>2833</v>
      </c>
      <c r="C150" t="s">
        <v>2834</v>
      </c>
      <c r="D150">
        <v>20180705</v>
      </c>
      <c r="E150" t="s">
        <v>3458</v>
      </c>
      <c r="F150" t="s">
        <v>3459</v>
      </c>
      <c r="G150" t="s">
        <v>3460</v>
      </c>
      <c r="H150">
        <v>501242101</v>
      </c>
      <c r="I150" t="s">
        <v>3461</v>
      </c>
      <c r="J150">
        <v>2498001</v>
      </c>
      <c r="K150" t="s">
        <v>3462</v>
      </c>
      <c r="L150">
        <v>650901</v>
      </c>
      <c r="M150">
        <v>8645</v>
      </c>
      <c r="N150">
        <v>45301010</v>
      </c>
      <c r="O150" t="s">
        <v>2882</v>
      </c>
      <c r="Q150" t="s">
        <v>21</v>
      </c>
      <c r="R150" t="s">
        <v>23</v>
      </c>
      <c r="S150" t="s">
        <v>23</v>
      </c>
      <c r="W150" t="s">
        <v>24</v>
      </c>
      <c r="X150">
        <v>23.66</v>
      </c>
      <c r="Y150">
        <v>1</v>
      </c>
      <c r="Z150">
        <v>69108000</v>
      </c>
      <c r="AA150">
        <v>1635095280</v>
      </c>
      <c r="AB150">
        <v>1</v>
      </c>
      <c r="AC150">
        <v>1.0674720689394399</v>
      </c>
      <c r="AF150">
        <v>73770859.7402668</v>
      </c>
      <c r="AG150">
        <v>1745418541.45471</v>
      </c>
      <c r="AH150">
        <v>2.21438168448458E-4</v>
      </c>
    </row>
    <row r="151" spans="1:34" x14ac:dyDescent="0.3">
      <c r="A151" t="s">
        <v>2832</v>
      </c>
      <c r="B151" t="s">
        <v>2833</v>
      </c>
      <c r="C151" t="s">
        <v>2834</v>
      </c>
      <c r="D151">
        <v>20180705</v>
      </c>
      <c r="E151" t="s">
        <v>3463</v>
      </c>
      <c r="F151" t="s">
        <v>3464</v>
      </c>
      <c r="G151" t="s">
        <v>3465</v>
      </c>
      <c r="H151">
        <v>512807108</v>
      </c>
      <c r="I151" t="s">
        <v>3466</v>
      </c>
      <c r="J151">
        <v>2502247</v>
      </c>
      <c r="K151" t="s">
        <v>3467</v>
      </c>
      <c r="L151">
        <v>656501</v>
      </c>
      <c r="M151">
        <v>7429</v>
      </c>
      <c r="N151">
        <v>45301010</v>
      </c>
      <c r="O151" t="s">
        <v>2882</v>
      </c>
      <c r="Q151" t="s">
        <v>21</v>
      </c>
      <c r="R151" t="s">
        <v>23</v>
      </c>
      <c r="S151" t="s">
        <v>23</v>
      </c>
      <c r="W151" t="s">
        <v>24</v>
      </c>
      <c r="X151">
        <v>167.25</v>
      </c>
      <c r="Y151">
        <v>1</v>
      </c>
      <c r="Z151">
        <v>164045000</v>
      </c>
      <c r="AA151">
        <v>27436526250</v>
      </c>
      <c r="AB151">
        <v>1</v>
      </c>
      <c r="AC151">
        <v>1.0674720689394399</v>
      </c>
      <c r="AF151">
        <v>175113455.54916999</v>
      </c>
      <c r="AG151">
        <v>29287725440.598701</v>
      </c>
      <c r="AH151">
        <v>3.7156820129699399E-3</v>
      </c>
    </row>
    <row r="152" spans="1:34" x14ac:dyDescent="0.3">
      <c r="A152" t="s">
        <v>2832</v>
      </c>
      <c r="B152" t="s">
        <v>2833</v>
      </c>
      <c r="C152" t="s">
        <v>2834</v>
      </c>
      <c r="D152">
        <v>20180705</v>
      </c>
      <c r="E152" t="s">
        <v>3468</v>
      </c>
      <c r="F152" t="s">
        <v>3469</v>
      </c>
      <c r="G152" t="s">
        <v>3470</v>
      </c>
      <c r="H152">
        <v>525327102</v>
      </c>
      <c r="I152" t="s">
        <v>3471</v>
      </c>
      <c r="J152" t="s">
        <v>3472</v>
      </c>
      <c r="K152" t="s">
        <v>3473</v>
      </c>
      <c r="L152">
        <v>16512301</v>
      </c>
      <c r="M152">
        <v>44198</v>
      </c>
      <c r="N152">
        <v>45102010</v>
      </c>
      <c r="O152" t="s">
        <v>2816</v>
      </c>
      <c r="Q152" t="s">
        <v>31</v>
      </c>
      <c r="R152" t="s">
        <v>23</v>
      </c>
      <c r="S152" t="s">
        <v>23</v>
      </c>
      <c r="W152" t="s">
        <v>24</v>
      </c>
      <c r="X152">
        <v>59.22</v>
      </c>
      <c r="Y152">
        <v>1</v>
      </c>
      <c r="Z152">
        <v>151785000</v>
      </c>
      <c r="AA152">
        <v>8988707700</v>
      </c>
      <c r="AB152">
        <v>0.94</v>
      </c>
      <c r="AC152">
        <v>1.0674720689394399</v>
      </c>
      <c r="AF152">
        <v>152304673.10493401</v>
      </c>
      <c r="AG152">
        <v>9019482741.2742195</v>
      </c>
      <c r="AH152">
        <v>1.1442858495794501E-3</v>
      </c>
    </row>
    <row r="153" spans="1:34" x14ac:dyDescent="0.3">
      <c r="A153" t="s">
        <v>2832</v>
      </c>
      <c r="B153" t="s">
        <v>2833</v>
      </c>
      <c r="C153" t="s">
        <v>2834</v>
      </c>
      <c r="D153">
        <v>20180705</v>
      </c>
      <c r="E153" t="s">
        <v>3474</v>
      </c>
      <c r="F153" t="s">
        <v>3475</v>
      </c>
      <c r="G153" t="s">
        <v>3476</v>
      </c>
      <c r="H153" t="s">
        <v>3477</v>
      </c>
      <c r="I153" t="s">
        <v>3478</v>
      </c>
      <c r="J153" t="s">
        <v>3479</v>
      </c>
      <c r="K153" t="s">
        <v>3480</v>
      </c>
      <c r="L153">
        <v>2705401</v>
      </c>
      <c r="M153">
        <v>710768</v>
      </c>
      <c r="N153">
        <v>25502020</v>
      </c>
      <c r="O153" t="s">
        <v>3481</v>
      </c>
      <c r="Q153" t="s">
        <v>21</v>
      </c>
      <c r="R153" t="s">
        <v>23</v>
      </c>
      <c r="S153" t="s">
        <v>23</v>
      </c>
      <c r="W153" t="s">
        <v>24</v>
      </c>
      <c r="X153">
        <v>44.88</v>
      </c>
      <c r="Y153">
        <v>1</v>
      </c>
      <c r="Z153">
        <v>54446000</v>
      </c>
      <c r="AA153">
        <v>2443536480</v>
      </c>
      <c r="AB153">
        <v>1</v>
      </c>
      <c r="AC153">
        <v>1.0674720689394399</v>
      </c>
      <c r="AF153">
        <v>58119584.265476704</v>
      </c>
      <c r="AG153">
        <v>2608406941.83459</v>
      </c>
      <c r="AH153">
        <v>3.3092398301595802E-4</v>
      </c>
    </row>
    <row r="154" spans="1:34" x14ac:dyDescent="0.3">
      <c r="A154" t="s">
        <v>2832</v>
      </c>
      <c r="B154" t="s">
        <v>2833</v>
      </c>
      <c r="C154" t="s">
        <v>2834</v>
      </c>
      <c r="D154">
        <v>20180705</v>
      </c>
      <c r="E154" t="s">
        <v>3482</v>
      </c>
      <c r="F154" t="s">
        <v>3483</v>
      </c>
      <c r="G154" t="s">
        <v>3484</v>
      </c>
      <c r="H154">
        <v>537008104</v>
      </c>
      <c r="I154" t="s">
        <v>3485</v>
      </c>
      <c r="J154">
        <v>2531832</v>
      </c>
      <c r="K154" t="s">
        <v>3486</v>
      </c>
      <c r="L154">
        <v>2574701</v>
      </c>
      <c r="M154">
        <v>8655</v>
      </c>
      <c r="N154">
        <v>45203015</v>
      </c>
      <c r="O154" t="s">
        <v>2855</v>
      </c>
      <c r="Q154" t="s">
        <v>21</v>
      </c>
      <c r="R154" t="s">
        <v>23</v>
      </c>
      <c r="S154" t="s">
        <v>23</v>
      </c>
      <c r="W154" t="s">
        <v>24</v>
      </c>
      <c r="X154">
        <v>223.33</v>
      </c>
      <c r="Y154">
        <v>1</v>
      </c>
      <c r="Z154">
        <v>24967000</v>
      </c>
      <c r="AA154">
        <v>5575880110</v>
      </c>
      <c r="AB154">
        <v>1</v>
      </c>
      <c r="AC154">
        <v>1.0674720689394399</v>
      </c>
      <c r="AF154">
        <v>26651575.145210899</v>
      </c>
      <c r="AG154">
        <v>5952096277.1799698</v>
      </c>
      <c r="AH154">
        <v>7.5513194499992004E-4</v>
      </c>
    </row>
    <row r="155" spans="1:34" x14ac:dyDescent="0.3">
      <c r="A155" t="s">
        <v>2832</v>
      </c>
      <c r="B155" t="s">
        <v>2833</v>
      </c>
      <c r="C155" t="s">
        <v>2834</v>
      </c>
      <c r="D155">
        <v>20180705</v>
      </c>
      <c r="E155" t="s">
        <v>229</v>
      </c>
      <c r="F155" t="s">
        <v>2811</v>
      </c>
      <c r="G155" t="s">
        <v>2812</v>
      </c>
      <c r="H155" t="s">
        <v>2813</v>
      </c>
      <c r="I155" t="s">
        <v>2814</v>
      </c>
      <c r="J155" t="s">
        <v>2815</v>
      </c>
      <c r="K155" t="s">
        <v>230</v>
      </c>
      <c r="L155">
        <v>17966601</v>
      </c>
      <c r="M155">
        <v>209241</v>
      </c>
      <c r="N155">
        <v>45101010</v>
      </c>
      <c r="O155" t="s">
        <v>2816</v>
      </c>
      <c r="Q155" t="s">
        <v>21</v>
      </c>
      <c r="R155" t="s">
        <v>23</v>
      </c>
      <c r="S155" t="s">
        <v>23</v>
      </c>
      <c r="W155" t="s">
        <v>24</v>
      </c>
      <c r="X155">
        <v>104.1</v>
      </c>
      <c r="Y155">
        <v>1</v>
      </c>
      <c r="Z155">
        <v>52212000</v>
      </c>
      <c r="AA155">
        <v>5435269200</v>
      </c>
      <c r="AB155">
        <v>1</v>
      </c>
      <c r="AC155">
        <v>1.0674720689394399</v>
      </c>
      <c r="AF155">
        <v>55734851.663465999</v>
      </c>
      <c r="AG155">
        <v>5801998058.16681</v>
      </c>
      <c r="AH155">
        <v>7.3608924898389903E-4</v>
      </c>
    </row>
    <row r="156" spans="1:34" x14ac:dyDescent="0.3">
      <c r="A156" t="s">
        <v>2832</v>
      </c>
      <c r="B156" t="s">
        <v>2833</v>
      </c>
      <c r="C156" t="s">
        <v>2834</v>
      </c>
      <c r="D156">
        <v>20180705</v>
      </c>
      <c r="E156" t="s">
        <v>3487</v>
      </c>
      <c r="F156" t="s">
        <v>3488</v>
      </c>
      <c r="G156" t="s">
        <v>3489</v>
      </c>
      <c r="H156" t="s">
        <v>3490</v>
      </c>
      <c r="I156" t="s">
        <v>3491</v>
      </c>
      <c r="J156" t="s">
        <v>3492</v>
      </c>
      <c r="K156" t="s">
        <v>3493</v>
      </c>
      <c r="L156">
        <v>2324901</v>
      </c>
      <c r="M156">
        <v>359202</v>
      </c>
      <c r="N156">
        <v>45201020</v>
      </c>
      <c r="O156" t="s">
        <v>2849</v>
      </c>
      <c r="Q156" t="s">
        <v>21</v>
      </c>
      <c r="R156" t="s">
        <v>23</v>
      </c>
      <c r="S156" t="s">
        <v>23</v>
      </c>
      <c r="W156" t="s">
        <v>24</v>
      </c>
      <c r="X156">
        <v>55.05</v>
      </c>
      <c r="Y156">
        <v>1</v>
      </c>
      <c r="Z156">
        <v>62902000</v>
      </c>
      <c r="AA156">
        <v>3462755100</v>
      </c>
      <c r="AB156">
        <v>1</v>
      </c>
      <c r="AC156">
        <v>1.0674720689394399</v>
      </c>
      <c r="AF156">
        <v>67146128.0804286</v>
      </c>
      <c r="AG156">
        <v>3696394350.82759</v>
      </c>
      <c r="AH156">
        <v>4.6895502452282698E-4</v>
      </c>
    </row>
    <row r="157" spans="1:34" x14ac:dyDescent="0.3">
      <c r="A157" t="s">
        <v>2832</v>
      </c>
      <c r="B157" t="s">
        <v>2833</v>
      </c>
      <c r="C157" t="s">
        <v>2834</v>
      </c>
      <c r="D157">
        <v>20180705</v>
      </c>
      <c r="E157" t="s">
        <v>3494</v>
      </c>
      <c r="F157" t="s">
        <v>3495</v>
      </c>
      <c r="G157" t="s">
        <v>3496</v>
      </c>
      <c r="H157" t="s">
        <v>3497</v>
      </c>
      <c r="I157" t="s">
        <v>3498</v>
      </c>
      <c r="J157" t="s">
        <v>3499</v>
      </c>
      <c r="K157" t="s">
        <v>3500</v>
      </c>
      <c r="L157">
        <v>18774001</v>
      </c>
      <c r="M157">
        <v>291311</v>
      </c>
      <c r="N157">
        <v>45301020</v>
      </c>
      <c r="O157" t="s">
        <v>2882</v>
      </c>
      <c r="Q157" t="s">
        <v>21</v>
      </c>
      <c r="R157" t="s">
        <v>23</v>
      </c>
      <c r="S157" t="s">
        <v>23</v>
      </c>
      <c r="W157" t="s">
        <v>24</v>
      </c>
      <c r="X157">
        <v>23.4</v>
      </c>
      <c r="Y157">
        <v>1</v>
      </c>
      <c r="Z157">
        <v>64706000</v>
      </c>
      <c r="AA157">
        <v>1514120400</v>
      </c>
      <c r="AB157">
        <v>0.64</v>
      </c>
      <c r="AC157">
        <v>1.0674720689394399</v>
      </c>
      <c r="AF157">
        <v>44205982.523388997</v>
      </c>
      <c r="AG157">
        <v>1034419991.0473</v>
      </c>
      <c r="AH157">
        <v>1.3123503777671299E-4</v>
      </c>
    </row>
    <row r="158" spans="1:34" x14ac:dyDescent="0.3">
      <c r="A158" t="s">
        <v>2832</v>
      </c>
      <c r="B158" t="s">
        <v>2833</v>
      </c>
      <c r="C158" t="s">
        <v>2834</v>
      </c>
      <c r="D158">
        <v>20180705</v>
      </c>
      <c r="E158" t="s">
        <v>3501</v>
      </c>
      <c r="F158" t="s">
        <v>3502</v>
      </c>
      <c r="G158" t="s">
        <v>3503</v>
      </c>
      <c r="H158" t="s">
        <v>3504</v>
      </c>
      <c r="I158" t="s">
        <v>3505</v>
      </c>
      <c r="J158">
        <v>2573760</v>
      </c>
      <c r="K158" t="s">
        <v>3506</v>
      </c>
      <c r="L158">
        <v>1425601</v>
      </c>
      <c r="M158">
        <v>207307</v>
      </c>
      <c r="N158">
        <v>45301020</v>
      </c>
      <c r="O158" t="s">
        <v>2882</v>
      </c>
      <c r="Q158" t="s">
        <v>21</v>
      </c>
      <c r="R158" t="s">
        <v>23</v>
      </c>
      <c r="S158" t="s">
        <v>23</v>
      </c>
      <c r="W158" t="s">
        <v>24</v>
      </c>
      <c r="X158">
        <v>57.76</v>
      </c>
      <c r="Y158">
        <v>1</v>
      </c>
      <c r="Z158">
        <v>279678000</v>
      </c>
      <c r="AA158">
        <v>16154201280</v>
      </c>
      <c r="AB158">
        <v>1</v>
      </c>
      <c r="AC158">
        <v>1.0674720689394399</v>
      </c>
      <c r="AF158">
        <v>298548453.29684401</v>
      </c>
      <c r="AG158">
        <v>17244158662.425701</v>
      </c>
      <c r="AH158">
        <v>2.18773596128963E-3</v>
      </c>
    </row>
    <row r="159" spans="1:34" x14ac:dyDescent="0.3">
      <c r="A159" t="s">
        <v>2832</v>
      </c>
      <c r="B159" t="s">
        <v>2833</v>
      </c>
      <c r="C159" t="s">
        <v>2834</v>
      </c>
      <c r="D159">
        <v>20180705</v>
      </c>
      <c r="E159" t="s">
        <v>3507</v>
      </c>
      <c r="F159" t="s">
        <v>3508</v>
      </c>
      <c r="G159" t="s">
        <v>3509</v>
      </c>
      <c r="H159">
        <v>577933104</v>
      </c>
      <c r="I159" t="s">
        <v>3510</v>
      </c>
      <c r="J159">
        <v>2018669</v>
      </c>
      <c r="K159" t="s">
        <v>3511</v>
      </c>
      <c r="L159">
        <v>6490101</v>
      </c>
      <c r="M159">
        <v>22566</v>
      </c>
      <c r="N159">
        <v>45102020</v>
      </c>
      <c r="O159" t="s">
        <v>2870</v>
      </c>
      <c r="Q159" t="s">
        <v>31</v>
      </c>
      <c r="R159" t="s">
        <v>23</v>
      </c>
      <c r="S159" t="s">
        <v>23</v>
      </c>
      <c r="W159" t="s">
        <v>24</v>
      </c>
      <c r="X159">
        <v>63.61</v>
      </c>
      <c r="Y159">
        <v>1</v>
      </c>
      <c r="Z159">
        <v>65243000</v>
      </c>
      <c r="AA159">
        <v>4150107230</v>
      </c>
      <c r="AB159">
        <v>1</v>
      </c>
      <c r="AC159">
        <v>1.0674720689394399</v>
      </c>
      <c r="AF159">
        <v>69645080.193815798</v>
      </c>
      <c r="AG159">
        <v>4430123551.1286201</v>
      </c>
      <c r="AH159">
        <v>5.62041952610801E-4</v>
      </c>
    </row>
    <row r="160" spans="1:34" x14ac:dyDescent="0.3">
      <c r="A160" t="s">
        <v>2832</v>
      </c>
      <c r="B160" t="s">
        <v>2833</v>
      </c>
      <c r="C160" t="s">
        <v>2834</v>
      </c>
      <c r="D160">
        <v>20180705</v>
      </c>
      <c r="E160" t="s">
        <v>128</v>
      </c>
      <c r="F160" t="s">
        <v>2764</v>
      </c>
      <c r="G160" t="s">
        <v>2765</v>
      </c>
      <c r="H160" t="s">
        <v>2766</v>
      </c>
      <c r="I160" t="s">
        <v>2767</v>
      </c>
      <c r="J160" t="s">
        <v>2768</v>
      </c>
      <c r="K160" t="s">
        <v>129</v>
      </c>
      <c r="L160">
        <v>2393501</v>
      </c>
      <c r="M160">
        <v>487232</v>
      </c>
      <c r="N160">
        <v>45101010</v>
      </c>
      <c r="O160" t="s">
        <v>2738</v>
      </c>
      <c r="Q160" t="s">
        <v>21</v>
      </c>
      <c r="R160" t="s">
        <v>23</v>
      </c>
      <c r="S160" t="s">
        <v>23</v>
      </c>
      <c r="W160" t="s">
        <v>24</v>
      </c>
      <c r="X160">
        <v>39.5</v>
      </c>
      <c r="Y160">
        <v>1</v>
      </c>
      <c r="Z160">
        <v>43778000</v>
      </c>
      <c r="AA160">
        <v>1729231000</v>
      </c>
      <c r="AB160">
        <v>0.68</v>
      </c>
      <c r="AC160">
        <v>1.0674720689394399</v>
      </c>
      <c r="AF160">
        <v>31777618.719140898</v>
      </c>
      <c r="AG160">
        <v>1255215939.40606</v>
      </c>
      <c r="AH160">
        <v>1.5924702988300501E-4</v>
      </c>
    </row>
    <row r="161" spans="1:34" x14ac:dyDescent="0.3">
      <c r="A161" t="s">
        <v>2832</v>
      </c>
      <c r="B161" t="s">
        <v>2833</v>
      </c>
      <c r="C161" t="s">
        <v>2834</v>
      </c>
      <c r="D161">
        <v>20180705</v>
      </c>
      <c r="E161" t="s">
        <v>3512</v>
      </c>
      <c r="F161" t="s">
        <v>3513</v>
      </c>
      <c r="G161" t="s">
        <v>3514</v>
      </c>
      <c r="H161" t="s">
        <v>3515</v>
      </c>
      <c r="I161" t="s">
        <v>3516</v>
      </c>
      <c r="J161">
        <v>2404871</v>
      </c>
      <c r="K161" t="s">
        <v>3517</v>
      </c>
      <c r="L161">
        <v>11927501</v>
      </c>
      <c r="M161">
        <v>27873</v>
      </c>
      <c r="N161">
        <v>45301010</v>
      </c>
      <c r="O161" t="s">
        <v>2882</v>
      </c>
      <c r="Q161" t="s">
        <v>21</v>
      </c>
      <c r="R161" t="s">
        <v>23</v>
      </c>
      <c r="S161" t="s">
        <v>23</v>
      </c>
      <c r="W161" t="s">
        <v>24</v>
      </c>
      <c r="X161">
        <v>94.85</v>
      </c>
      <c r="Y161">
        <v>1</v>
      </c>
      <c r="Z161">
        <v>54682000</v>
      </c>
      <c r="AA161">
        <v>5186587700</v>
      </c>
      <c r="AB161">
        <v>1</v>
      </c>
      <c r="AC161">
        <v>1.0674720689394399</v>
      </c>
      <c r="AF161">
        <v>58371507.6737464</v>
      </c>
      <c r="AG161">
        <v>5536537502.8548498</v>
      </c>
      <c r="AH161">
        <v>7.0241073705827205E-4</v>
      </c>
    </row>
    <row r="162" spans="1:34" x14ac:dyDescent="0.3">
      <c r="A162" t="s">
        <v>2832</v>
      </c>
      <c r="B162" t="s">
        <v>2833</v>
      </c>
      <c r="C162" t="s">
        <v>2834</v>
      </c>
      <c r="D162">
        <v>20180705</v>
      </c>
      <c r="E162" t="s">
        <v>442</v>
      </c>
      <c r="F162" t="s">
        <v>443</v>
      </c>
      <c r="G162" t="s">
        <v>444</v>
      </c>
      <c r="H162">
        <v>562750109</v>
      </c>
      <c r="I162" t="s">
        <v>445</v>
      </c>
      <c r="J162">
        <v>2239471</v>
      </c>
      <c r="K162" t="s">
        <v>446</v>
      </c>
      <c r="L162">
        <v>10982601</v>
      </c>
      <c r="M162">
        <v>25536</v>
      </c>
      <c r="N162">
        <v>45103010</v>
      </c>
      <c r="O162" t="s">
        <v>2725</v>
      </c>
      <c r="Q162" t="s">
        <v>21</v>
      </c>
      <c r="R162" t="s">
        <v>23</v>
      </c>
      <c r="S162" t="s">
        <v>23</v>
      </c>
      <c r="W162" t="s">
        <v>24</v>
      </c>
      <c r="X162">
        <v>47.71</v>
      </c>
      <c r="Y162">
        <v>1</v>
      </c>
      <c r="Z162">
        <v>66820000</v>
      </c>
      <c r="AA162">
        <v>3187982200</v>
      </c>
      <c r="AB162">
        <v>1</v>
      </c>
      <c r="AC162">
        <v>1.0674720689394399</v>
      </c>
      <c r="AF162">
        <v>71328483.646533296</v>
      </c>
      <c r="AG162">
        <v>3403081954.7761002</v>
      </c>
      <c r="AH162">
        <v>4.3174299874089699E-4</v>
      </c>
    </row>
    <row r="163" spans="1:34" x14ac:dyDescent="0.3">
      <c r="A163" t="s">
        <v>2832</v>
      </c>
      <c r="B163" t="s">
        <v>2833</v>
      </c>
      <c r="C163" t="s">
        <v>2834</v>
      </c>
      <c r="D163">
        <v>20180705</v>
      </c>
      <c r="E163" t="s">
        <v>3518</v>
      </c>
      <c r="F163" t="s">
        <v>3519</v>
      </c>
      <c r="G163" t="s">
        <v>3520</v>
      </c>
      <c r="H163">
        <v>564563104</v>
      </c>
      <c r="I163" t="s">
        <v>3521</v>
      </c>
      <c r="J163">
        <v>2825308</v>
      </c>
      <c r="K163" t="s">
        <v>3522</v>
      </c>
      <c r="L163">
        <v>14617101</v>
      </c>
      <c r="M163">
        <v>36633</v>
      </c>
      <c r="N163">
        <v>45102010</v>
      </c>
      <c r="O163" t="s">
        <v>2816</v>
      </c>
      <c r="Q163" t="s">
        <v>21</v>
      </c>
      <c r="R163" t="s">
        <v>23</v>
      </c>
      <c r="S163" t="s">
        <v>23</v>
      </c>
      <c r="W163" t="s">
        <v>24</v>
      </c>
      <c r="X163">
        <v>55.15</v>
      </c>
      <c r="Y163">
        <v>1</v>
      </c>
      <c r="Z163">
        <v>26352000</v>
      </c>
      <c r="AA163">
        <v>1453312800</v>
      </c>
      <c r="AB163">
        <v>1</v>
      </c>
      <c r="AC163">
        <v>1.0674720689394399</v>
      </c>
      <c r="AF163">
        <v>28130023.9606921</v>
      </c>
      <c r="AG163">
        <v>1551370821.4321699</v>
      </c>
      <c r="AH163">
        <v>1.96819676841523E-4</v>
      </c>
    </row>
    <row r="164" spans="1:34" x14ac:dyDescent="0.3">
      <c r="A164" t="s">
        <v>2832</v>
      </c>
      <c r="B164" t="s">
        <v>2833</v>
      </c>
      <c r="C164" t="s">
        <v>2834</v>
      </c>
      <c r="D164">
        <v>20180705</v>
      </c>
      <c r="E164" t="s">
        <v>3523</v>
      </c>
      <c r="F164" t="s">
        <v>3524</v>
      </c>
      <c r="G164" t="s">
        <v>3525</v>
      </c>
      <c r="H164" t="s">
        <v>3526</v>
      </c>
      <c r="I164" t="s">
        <v>3527</v>
      </c>
      <c r="J164">
        <v>2594653</v>
      </c>
      <c r="K164" t="s">
        <v>3528</v>
      </c>
      <c r="L164">
        <v>13731001</v>
      </c>
      <c r="M164">
        <v>32043</v>
      </c>
      <c r="N164">
        <v>45301020</v>
      </c>
      <c r="O164" t="s">
        <v>2882</v>
      </c>
      <c r="Q164" t="s">
        <v>21</v>
      </c>
      <c r="R164" t="s">
        <v>23</v>
      </c>
      <c r="S164" t="s">
        <v>23</v>
      </c>
      <c r="W164" t="s">
        <v>24</v>
      </c>
      <c r="X164">
        <v>21.02</v>
      </c>
      <c r="Y164">
        <v>1</v>
      </c>
      <c r="Z164">
        <v>496500000</v>
      </c>
      <c r="AA164">
        <v>10436430000</v>
      </c>
      <c r="AB164">
        <v>0.87</v>
      </c>
      <c r="AC164">
        <v>1.0674720689394399</v>
      </c>
      <c r="AF164">
        <v>461099897.53873497</v>
      </c>
      <c r="AG164">
        <v>9692319846.2642193</v>
      </c>
      <c r="AH164">
        <v>1.2296475050531999E-3</v>
      </c>
    </row>
    <row r="165" spans="1:34" x14ac:dyDescent="0.3">
      <c r="A165" t="s">
        <v>2832</v>
      </c>
      <c r="B165" t="s">
        <v>2833</v>
      </c>
      <c r="C165" t="s">
        <v>2834</v>
      </c>
      <c r="D165">
        <v>20180705</v>
      </c>
      <c r="E165" t="s">
        <v>3529</v>
      </c>
      <c r="F165" t="s">
        <v>3530</v>
      </c>
      <c r="G165" t="s">
        <v>3531</v>
      </c>
      <c r="H165" t="s">
        <v>3532</v>
      </c>
      <c r="I165" t="s">
        <v>3533</v>
      </c>
      <c r="J165" t="s">
        <v>3534</v>
      </c>
      <c r="K165" t="s">
        <v>3535</v>
      </c>
      <c r="L165">
        <v>16022501</v>
      </c>
      <c r="M165">
        <v>43462</v>
      </c>
      <c r="N165">
        <v>45102020</v>
      </c>
      <c r="O165" t="s">
        <v>3536</v>
      </c>
      <c r="Q165" t="s">
        <v>31</v>
      </c>
      <c r="R165" t="s">
        <v>23</v>
      </c>
      <c r="S165" t="s">
        <v>23</v>
      </c>
      <c r="W165" t="s">
        <v>24</v>
      </c>
      <c r="X165">
        <v>196.29</v>
      </c>
      <c r="Y165">
        <v>1</v>
      </c>
      <c r="Z165">
        <v>1030195000</v>
      </c>
      <c r="AA165">
        <v>202216976550</v>
      </c>
      <c r="AB165">
        <v>0.89</v>
      </c>
      <c r="AC165">
        <v>1.0674720689394399</v>
      </c>
      <c r="AF165">
        <v>978736905.374349</v>
      </c>
      <c r="AG165">
        <v>192116267155.92999</v>
      </c>
      <c r="AH165">
        <v>2.43734515921365E-2</v>
      </c>
    </row>
    <row r="166" spans="1:34" x14ac:dyDescent="0.3">
      <c r="A166" t="s">
        <v>2832</v>
      </c>
      <c r="B166" t="s">
        <v>2833</v>
      </c>
      <c r="C166" t="s">
        <v>2834</v>
      </c>
      <c r="D166">
        <v>20180705</v>
      </c>
      <c r="E166" t="s">
        <v>142</v>
      </c>
      <c r="F166" t="s">
        <v>3537</v>
      </c>
      <c r="G166" t="s">
        <v>3538</v>
      </c>
      <c r="H166" t="s">
        <v>3539</v>
      </c>
      <c r="I166" t="s">
        <v>3540</v>
      </c>
      <c r="J166" t="s">
        <v>3541</v>
      </c>
      <c r="K166" t="s">
        <v>143</v>
      </c>
      <c r="L166">
        <v>2638101</v>
      </c>
      <c r="M166">
        <v>681117</v>
      </c>
      <c r="N166">
        <v>45101010</v>
      </c>
      <c r="O166" t="s">
        <v>2738</v>
      </c>
      <c r="Q166" t="s">
        <v>21</v>
      </c>
      <c r="R166" t="s">
        <v>23</v>
      </c>
      <c r="S166" t="s">
        <v>23</v>
      </c>
      <c r="W166" t="s">
        <v>24</v>
      </c>
      <c r="X166">
        <v>38.590000000000003</v>
      </c>
      <c r="Y166">
        <v>1</v>
      </c>
      <c r="Z166">
        <v>67004000</v>
      </c>
      <c r="AA166">
        <v>2585684360</v>
      </c>
      <c r="AB166">
        <v>0.94</v>
      </c>
      <c r="AC166">
        <v>1.0674720689394399</v>
      </c>
      <c r="AF166">
        <v>67233404.596785098</v>
      </c>
      <c r="AG166">
        <v>2594537083.3899298</v>
      </c>
      <c r="AH166">
        <v>3.29164338565255E-4</v>
      </c>
    </row>
    <row r="167" spans="1:34" x14ac:dyDescent="0.3">
      <c r="A167" t="s">
        <v>2832</v>
      </c>
      <c r="B167" t="s">
        <v>2833</v>
      </c>
      <c r="C167" t="s">
        <v>2834</v>
      </c>
      <c r="D167">
        <v>20180705</v>
      </c>
      <c r="E167" t="s">
        <v>3542</v>
      </c>
      <c r="F167" t="s">
        <v>3543</v>
      </c>
      <c r="G167" t="s">
        <v>3544</v>
      </c>
      <c r="H167" t="s">
        <v>3545</v>
      </c>
      <c r="I167" t="s">
        <v>3546</v>
      </c>
      <c r="J167" t="s">
        <v>3547</v>
      </c>
      <c r="K167" t="s">
        <v>3548</v>
      </c>
      <c r="L167">
        <v>18455101</v>
      </c>
      <c r="M167">
        <v>213272</v>
      </c>
      <c r="N167">
        <v>45301020</v>
      </c>
      <c r="O167" t="s">
        <v>2882</v>
      </c>
      <c r="Q167" t="s">
        <v>31</v>
      </c>
      <c r="R167" t="s">
        <v>23</v>
      </c>
      <c r="S167" t="s">
        <v>23</v>
      </c>
      <c r="W167" t="s">
        <v>24</v>
      </c>
      <c r="X167">
        <v>16.59</v>
      </c>
      <c r="Y167">
        <v>1</v>
      </c>
      <c r="Z167">
        <v>68121000</v>
      </c>
      <c r="AA167">
        <v>1130127390</v>
      </c>
      <c r="AB167">
        <v>0.91</v>
      </c>
      <c r="AC167">
        <v>1.0674720689394399</v>
      </c>
      <c r="AF167">
        <v>66172710.975483403</v>
      </c>
      <c r="AG167">
        <v>1097805275.0832701</v>
      </c>
      <c r="AH167">
        <v>1.3927661684221999E-4</v>
      </c>
    </row>
    <row r="168" spans="1:34" x14ac:dyDescent="0.3">
      <c r="A168" t="s">
        <v>2832</v>
      </c>
      <c r="B168" t="s">
        <v>2833</v>
      </c>
      <c r="C168" t="s">
        <v>2834</v>
      </c>
      <c r="D168">
        <v>20180705</v>
      </c>
      <c r="E168" t="s">
        <v>3549</v>
      </c>
      <c r="F168" t="s">
        <v>3550</v>
      </c>
      <c r="G168" t="s">
        <v>3551</v>
      </c>
      <c r="H168">
        <v>591520200</v>
      </c>
      <c r="I168" t="s">
        <v>3552</v>
      </c>
      <c r="J168">
        <v>2583297</v>
      </c>
      <c r="K168" t="s">
        <v>3553</v>
      </c>
      <c r="L168">
        <v>729101</v>
      </c>
      <c r="M168">
        <v>7442</v>
      </c>
      <c r="N168">
        <v>45203020</v>
      </c>
      <c r="O168" t="s">
        <v>2855</v>
      </c>
      <c r="Q168" t="s">
        <v>31</v>
      </c>
      <c r="R168" t="s">
        <v>23</v>
      </c>
      <c r="S168" t="s">
        <v>23</v>
      </c>
      <c r="W168" t="s">
        <v>24</v>
      </c>
      <c r="X168">
        <v>39.75</v>
      </c>
      <c r="Y168">
        <v>1</v>
      </c>
      <c r="Z168">
        <v>36847000</v>
      </c>
      <c r="AA168">
        <v>1464668250</v>
      </c>
      <c r="AB168">
        <v>1</v>
      </c>
      <c r="AC168">
        <v>1.0674720689394399</v>
      </c>
      <c r="AF168">
        <v>39333143.324211501</v>
      </c>
      <c r="AG168">
        <v>1563492447.1373999</v>
      </c>
      <c r="AH168">
        <v>1.98357526091451E-4</v>
      </c>
    </row>
    <row r="169" spans="1:34" x14ac:dyDescent="0.3">
      <c r="A169" t="s">
        <v>2832</v>
      </c>
      <c r="B169" t="s">
        <v>2833</v>
      </c>
      <c r="C169" t="s">
        <v>2834</v>
      </c>
      <c r="D169">
        <v>20180705</v>
      </c>
      <c r="E169" t="s">
        <v>454</v>
      </c>
      <c r="F169" t="s">
        <v>455</v>
      </c>
      <c r="G169" t="s">
        <v>456</v>
      </c>
      <c r="H169">
        <v>594972408</v>
      </c>
      <c r="I169" t="s">
        <v>457</v>
      </c>
      <c r="J169">
        <v>2974329</v>
      </c>
      <c r="K169" t="s">
        <v>458</v>
      </c>
      <c r="L169">
        <v>11153401</v>
      </c>
      <c r="M169">
        <v>26163</v>
      </c>
      <c r="N169">
        <v>45103010</v>
      </c>
      <c r="O169" t="s">
        <v>2725</v>
      </c>
      <c r="Q169" t="s">
        <v>21</v>
      </c>
      <c r="R169" t="s">
        <v>23</v>
      </c>
      <c r="S169" t="s">
        <v>23</v>
      </c>
      <c r="W169" t="s">
        <v>24</v>
      </c>
      <c r="X169">
        <v>131.76</v>
      </c>
      <c r="Y169">
        <v>1</v>
      </c>
      <c r="Z169">
        <v>9412000</v>
      </c>
      <c r="AA169">
        <v>1240125120</v>
      </c>
      <c r="AB169">
        <v>1</v>
      </c>
      <c r="AC169">
        <v>1.0674720689394399</v>
      </c>
      <c r="AF169">
        <v>10047047.112857999</v>
      </c>
      <c r="AG169">
        <v>1323798927.5901699</v>
      </c>
      <c r="AH169">
        <v>1.6794803249613901E-4</v>
      </c>
    </row>
    <row r="170" spans="1:34" x14ac:dyDescent="0.3">
      <c r="A170" t="s">
        <v>2832</v>
      </c>
      <c r="B170" t="s">
        <v>2833</v>
      </c>
      <c r="C170" t="s">
        <v>2834</v>
      </c>
      <c r="D170">
        <v>20180705</v>
      </c>
      <c r="E170" t="s">
        <v>3554</v>
      </c>
      <c r="F170" t="s">
        <v>3555</v>
      </c>
      <c r="G170" t="s">
        <v>3556</v>
      </c>
      <c r="H170">
        <v>595017104</v>
      </c>
      <c r="I170" t="s">
        <v>3557</v>
      </c>
      <c r="J170">
        <v>2592174</v>
      </c>
      <c r="K170" t="s">
        <v>3558</v>
      </c>
      <c r="L170">
        <v>2796501</v>
      </c>
      <c r="M170">
        <v>10194</v>
      </c>
      <c r="N170">
        <v>45301020</v>
      </c>
      <c r="O170" t="s">
        <v>2882</v>
      </c>
      <c r="Q170" t="s">
        <v>21</v>
      </c>
      <c r="R170" t="s">
        <v>23</v>
      </c>
      <c r="S170" t="s">
        <v>23</v>
      </c>
      <c r="W170" t="s">
        <v>24</v>
      </c>
      <c r="X170">
        <v>90.1</v>
      </c>
      <c r="Y170">
        <v>1</v>
      </c>
      <c r="Z170">
        <v>235037000</v>
      </c>
      <c r="AA170">
        <v>21176833700</v>
      </c>
      <c r="AB170">
        <v>1</v>
      </c>
      <c r="AC170">
        <v>1.0674720689394399</v>
      </c>
      <c r="AF170">
        <v>250895432.667319</v>
      </c>
      <c r="AG170">
        <v>22605678483.325401</v>
      </c>
      <c r="AH170">
        <v>2.8679425140690201E-3</v>
      </c>
    </row>
    <row r="171" spans="1:34" x14ac:dyDescent="0.3">
      <c r="A171" t="s">
        <v>2832</v>
      </c>
      <c r="B171" t="s">
        <v>2833</v>
      </c>
      <c r="C171" t="s">
        <v>2834</v>
      </c>
      <c r="D171">
        <v>20180705</v>
      </c>
      <c r="E171" t="s">
        <v>3559</v>
      </c>
      <c r="F171" t="s">
        <v>3560</v>
      </c>
      <c r="G171" t="s">
        <v>3561</v>
      </c>
      <c r="H171">
        <v>595112103</v>
      </c>
      <c r="I171" t="s">
        <v>3562</v>
      </c>
      <c r="J171">
        <v>2588184</v>
      </c>
      <c r="K171" t="s">
        <v>3563</v>
      </c>
      <c r="L171">
        <v>734301</v>
      </c>
      <c r="M171">
        <v>4405</v>
      </c>
      <c r="N171">
        <v>45301020</v>
      </c>
      <c r="O171" t="s">
        <v>2882</v>
      </c>
      <c r="Q171" t="s">
        <v>21</v>
      </c>
      <c r="R171" t="s">
        <v>23</v>
      </c>
      <c r="S171" t="s">
        <v>23</v>
      </c>
      <c r="W171" t="s">
        <v>24</v>
      </c>
      <c r="X171">
        <v>51.48</v>
      </c>
      <c r="Y171">
        <v>1</v>
      </c>
      <c r="Z171">
        <v>1159765000</v>
      </c>
      <c r="AA171">
        <v>59704702200</v>
      </c>
      <c r="AB171">
        <v>1</v>
      </c>
      <c r="AC171">
        <v>1.0674720689394399</v>
      </c>
      <c r="AF171">
        <v>1238016744.03354</v>
      </c>
      <c r="AG171">
        <v>63733101982.847099</v>
      </c>
      <c r="AH171">
        <v>8.0857061142813897E-3</v>
      </c>
    </row>
    <row r="172" spans="1:34" x14ac:dyDescent="0.3">
      <c r="A172" t="s">
        <v>2832</v>
      </c>
      <c r="B172" t="s">
        <v>2833</v>
      </c>
      <c r="C172" t="s">
        <v>2834</v>
      </c>
      <c r="D172">
        <v>20180705</v>
      </c>
      <c r="E172" t="s">
        <v>352</v>
      </c>
      <c r="F172" t="s">
        <v>353</v>
      </c>
      <c r="G172" t="s">
        <v>354</v>
      </c>
      <c r="H172">
        <v>594918104</v>
      </c>
      <c r="I172" t="s">
        <v>355</v>
      </c>
      <c r="J172">
        <v>2588173</v>
      </c>
      <c r="K172" t="s">
        <v>356</v>
      </c>
      <c r="L172">
        <v>1214101</v>
      </c>
      <c r="M172">
        <v>4844</v>
      </c>
      <c r="N172">
        <v>45103020</v>
      </c>
      <c r="O172" t="s">
        <v>2725</v>
      </c>
      <c r="Q172" t="s">
        <v>21</v>
      </c>
      <c r="R172" t="s">
        <v>23</v>
      </c>
      <c r="S172" t="s">
        <v>23</v>
      </c>
      <c r="W172" t="s">
        <v>24</v>
      </c>
      <c r="X172">
        <v>99.05</v>
      </c>
      <c r="Y172">
        <v>1</v>
      </c>
      <c r="Z172">
        <v>7683198000</v>
      </c>
      <c r="AA172">
        <v>761020761900</v>
      </c>
      <c r="AB172">
        <v>1</v>
      </c>
      <c r="AC172">
        <v>0.88668399713264001</v>
      </c>
      <c r="AF172">
        <v>6812568713.4014997</v>
      </c>
      <c r="AG172">
        <v>674784931062.41895</v>
      </c>
      <c r="AH172">
        <v>8.5608772728256399E-2</v>
      </c>
    </row>
    <row r="173" spans="1:34" x14ac:dyDescent="0.3">
      <c r="A173" t="s">
        <v>2832</v>
      </c>
      <c r="B173" t="s">
        <v>2833</v>
      </c>
      <c r="C173" t="s">
        <v>2834</v>
      </c>
      <c r="D173">
        <v>20180705</v>
      </c>
      <c r="E173" t="s">
        <v>3564</v>
      </c>
      <c r="F173" t="s">
        <v>3565</v>
      </c>
      <c r="G173" t="s">
        <v>3566</v>
      </c>
      <c r="H173">
        <v>609839105</v>
      </c>
      <c r="I173" t="s">
        <v>3567</v>
      </c>
      <c r="J173" t="s">
        <v>3568</v>
      </c>
      <c r="K173" t="s">
        <v>3569</v>
      </c>
      <c r="L173">
        <v>16088801</v>
      </c>
      <c r="M173">
        <v>41292</v>
      </c>
      <c r="N173">
        <v>45301020</v>
      </c>
      <c r="O173" t="s">
        <v>2882</v>
      </c>
      <c r="Q173" t="s">
        <v>21</v>
      </c>
      <c r="R173" t="s">
        <v>23</v>
      </c>
      <c r="S173" t="s">
        <v>23</v>
      </c>
      <c r="W173" t="s">
        <v>24</v>
      </c>
      <c r="X173">
        <v>132.69999999999999</v>
      </c>
      <c r="Y173">
        <v>1</v>
      </c>
      <c r="Z173">
        <v>42187000</v>
      </c>
      <c r="AA173">
        <v>5598214900</v>
      </c>
      <c r="AB173">
        <v>0.92</v>
      </c>
      <c r="AC173">
        <v>1.0674720689394399</v>
      </c>
      <c r="AF173">
        <v>41430768.638560303</v>
      </c>
      <c r="AG173">
        <v>5497862998.3369503</v>
      </c>
      <c r="AH173">
        <v>6.97504170958111E-4</v>
      </c>
    </row>
    <row r="174" spans="1:34" x14ac:dyDescent="0.3">
      <c r="A174" t="s">
        <v>2832</v>
      </c>
      <c r="B174" t="s">
        <v>2833</v>
      </c>
      <c r="C174" t="s">
        <v>2834</v>
      </c>
      <c r="D174">
        <v>20180705</v>
      </c>
      <c r="E174" t="s">
        <v>3570</v>
      </c>
      <c r="F174" t="s">
        <v>3571</v>
      </c>
      <c r="G174" t="s">
        <v>3572</v>
      </c>
      <c r="H174">
        <v>620076307</v>
      </c>
      <c r="I174" t="s">
        <v>3573</v>
      </c>
      <c r="J174" t="s">
        <v>3574</v>
      </c>
      <c r="K174" t="s">
        <v>3575</v>
      </c>
      <c r="L174">
        <v>758501</v>
      </c>
      <c r="M174">
        <v>4787</v>
      </c>
      <c r="N174">
        <v>45201020</v>
      </c>
      <c r="O174" t="s">
        <v>2849</v>
      </c>
      <c r="Q174" t="s">
        <v>31</v>
      </c>
      <c r="R174" t="s">
        <v>23</v>
      </c>
      <c r="S174" t="s">
        <v>23</v>
      </c>
      <c r="W174" t="s">
        <v>24</v>
      </c>
      <c r="X174">
        <v>115.9</v>
      </c>
      <c r="Y174">
        <v>1</v>
      </c>
      <c r="Z174">
        <v>162135000</v>
      </c>
      <c r="AA174">
        <v>18791446500</v>
      </c>
      <c r="AB174">
        <v>1</v>
      </c>
      <c r="AC174">
        <v>1.0674720689394399</v>
      </c>
      <c r="AF174">
        <v>173074583.89749601</v>
      </c>
      <c r="AG174">
        <v>20059344273.7197</v>
      </c>
      <c r="AH174">
        <v>2.5448935889884E-3</v>
      </c>
    </row>
    <row r="175" spans="1:34" x14ac:dyDescent="0.3">
      <c r="A175" t="s">
        <v>2832</v>
      </c>
      <c r="B175" t="s">
        <v>2833</v>
      </c>
      <c r="C175" t="s">
        <v>2834</v>
      </c>
      <c r="D175">
        <v>20180705</v>
      </c>
      <c r="E175" t="s">
        <v>3576</v>
      </c>
      <c r="F175" t="s">
        <v>3577</v>
      </c>
      <c r="G175" t="s">
        <v>3578</v>
      </c>
      <c r="H175" s="19">
        <v>6.2886000000000003E+112</v>
      </c>
      <c r="I175" t="s">
        <v>3579</v>
      </c>
      <c r="J175">
        <v>2632650</v>
      </c>
      <c r="K175" t="s">
        <v>3580</v>
      </c>
      <c r="L175">
        <v>764801</v>
      </c>
      <c r="M175">
        <v>13762</v>
      </c>
      <c r="N175">
        <v>45202030</v>
      </c>
      <c r="O175" t="s">
        <v>2841</v>
      </c>
      <c r="Q175" t="s">
        <v>31</v>
      </c>
      <c r="R175" t="s">
        <v>23</v>
      </c>
      <c r="S175" t="s">
        <v>23</v>
      </c>
      <c r="W175" t="s">
        <v>24</v>
      </c>
      <c r="X175">
        <v>29.6</v>
      </c>
      <c r="Y175">
        <v>1</v>
      </c>
      <c r="Z175">
        <v>118300000</v>
      </c>
      <c r="AA175">
        <v>3501680000</v>
      </c>
      <c r="AB175">
        <v>1</v>
      </c>
      <c r="AC175">
        <v>1.0674720689394399</v>
      </c>
      <c r="AF175">
        <v>126281945.75553501</v>
      </c>
      <c r="AG175">
        <v>3737945594.3638501</v>
      </c>
      <c r="AH175">
        <v>4.7422655742275602E-4</v>
      </c>
    </row>
    <row r="176" spans="1:34" x14ac:dyDescent="0.3">
      <c r="A176" t="s">
        <v>2832</v>
      </c>
      <c r="B176" t="s">
        <v>2833</v>
      </c>
      <c r="C176" t="s">
        <v>2834</v>
      </c>
      <c r="D176">
        <v>20180705</v>
      </c>
      <c r="E176" t="s">
        <v>3581</v>
      </c>
      <c r="F176" t="s">
        <v>3582</v>
      </c>
      <c r="G176" t="s">
        <v>3583</v>
      </c>
      <c r="H176" t="s">
        <v>3584</v>
      </c>
      <c r="I176" t="s">
        <v>3585</v>
      </c>
      <c r="J176">
        <v>2438126</v>
      </c>
      <c r="K176" t="s">
        <v>3586</v>
      </c>
      <c r="L176">
        <v>12207801</v>
      </c>
      <c r="M176">
        <v>28666</v>
      </c>
      <c r="N176">
        <v>45101010</v>
      </c>
      <c r="O176" t="s">
        <v>2738</v>
      </c>
      <c r="Q176" t="s">
        <v>21</v>
      </c>
      <c r="R176" t="s">
        <v>23</v>
      </c>
      <c r="S176" t="s">
        <v>23</v>
      </c>
      <c r="W176" t="s">
        <v>24</v>
      </c>
      <c r="X176">
        <v>16.25</v>
      </c>
      <c r="Y176">
        <v>1</v>
      </c>
      <c r="Z176">
        <v>66514000</v>
      </c>
      <c r="AA176">
        <v>1080852500</v>
      </c>
      <c r="AB176">
        <v>1</v>
      </c>
      <c r="AC176">
        <v>1.0674720689394399</v>
      </c>
      <c r="AF176">
        <v>71001837.193437904</v>
      </c>
      <c r="AG176">
        <v>1153779854.3933599</v>
      </c>
      <c r="AH176">
        <v>1.4637801288432399E-4</v>
      </c>
    </row>
    <row r="177" spans="1:38" x14ac:dyDescent="0.3">
      <c r="A177" t="s">
        <v>2832</v>
      </c>
      <c r="B177" t="s">
        <v>2833</v>
      </c>
      <c r="C177" t="s">
        <v>2834</v>
      </c>
      <c r="D177">
        <v>20180705</v>
      </c>
      <c r="E177" t="s">
        <v>3587</v>
      </c>
      <c r="F177" t="s">
        <v>3588</v>
      </c>
      <c r="G177" t="s">
        <v>3589</v>
      </c>
      <c r="H177">
        <v>636518102</v>
      </c>
      <c r="I177" t="s">
        <v>3590</v>
      </c>
      <c r="J177">
        <v>2645078</v>
      </c>
      <c r="K177" t="s">
        <v>3591</v>
      </c>
      <c r="L177">
        <v>3160701</v>
      </c>
      <c r="M177">
        <v>12683</v>
      </c>
      <c r="N177">
        <v>45203010</v>
      </c>
      <c r="O177" t="s">
        <v>3098</v>
      </c>
      <c r="Q177" t="s">
        <v>21</v>
      </c>
      <c r="R177" t="s">
        <v>23</v>
      </c>
      <c r="S177" t="s">
        <v>23</v>
      </c>
      <c r="W177" t="s">
        <v>24</v>
      </c>
      <c r="X177">
        <v>42.82</v>
      </c>
      <c r="Y177">
        <v>1</v>
      </c>
      <c r="Z177">
        <v>131205000</v>
      </c>
      <c r="AA177">
        <v>5618198100</v>
      </c>
      <c r="AB177">
        <v>0.82</v>
      </c>
      <c r="AC177">
        <v>1.0674720689394399</v>
      </c>
      <c r="AF177">
        <v>114847291.70026299</v>
      </c>
      <c r="AG177">
        <v>4917761030.6052704</v>
      </c>
      <c r="AH177">
        <v>6.2390765860481201E-4</v>
      </c>
    </row>
    <row r="178" spans="1:38" x14ac:dyDescent="0.3">
      <c r="A178" t="s">
        <v>2832</v>
      </c>
      <c r="B178" t="s">
        <v>2833</v>
      </c>
      <c r="C178" t="s">
        <v>2834</v>
      </c>
      <c r="D178">
        <v>20180705</v>
      </c>
      <c r="E178" t="s">
        <v>3592</v>
      </c>
      <c r="F178" t="s">
        <v>3593</v>
      </c>
      <c r="G178" t="s">
        <v>3594</v>
      </c>
      <c r="H178" t="s">
        <v>3595</v>
      </c>
      <c r="I178" t="s">
        <v>3596</v>
      </c>
      <c r="J178">
        <v>2630643</v>
      </c>
      <c r="K178" t="s">
        <v>3597</v>
      </c>
      <c r="L178">
        <v>6159101</v>
      </c>
      <c r="M178">
        <v>15795</v>
      </c>
      <c r="N178">
        <v>45202030</v>
      </c>
      <c r="O178" t="s">
        <v>2841</v>
      </c>
      <c r="Q178" t="s">
        <v>21</v>
      </c>
      <c r="R178" t="s">
        <v>23</v>
      </c>
      <c r="S178" t="s">
        <v>23</v>
      </c>
      <c r="W178" t="s">
        <v>24</v>
      </c>
      <c r="X178">
        <v>77.290000000000006</v>
      </c>
      <c r="Y178">
        <v>1</v>
      </c>
      <c r="Z178">
        <v>267923000</v>
      </c>
      <c r="AA178">
        <v>20707768670</v>
      </c>
      <c r="AB178">
        <v>1</v>
      </c>
      <c r="AC178">
        <v>1.0674720689394399</v>
      </c>
      <c r="AF178">
        <v>286000319.12646103</v>
      </c>
      <c r="AG178">
        <v>22104964665.284199</v>
      </c>
      <c r="AH178">
        <v>2.8044178360903602E-3</v>
      </c>
      <c r="AK178">
        <v>0.4</v>
      </c>
      <c r="AL178">
        <v>0.28000000000000003</v>
      </c>
    </row>
    <row r="179" spans="1:38" x14ac:dyDescent="0.3">
      <c r="A179" t="s">
        <v>2832</v>
      </c>
      <c r="B179" t="s">
        <v>2833</v>
      </c>
      <c r="C179" t="s">
        <v>2834</v>
      </c>
      <c r="D179">
        <v>20180705</v>
      </c>
      <c r="E179" t="s">
        <v>192</v>
      </c>
      <c r="F179" t="s">
        <v>3598</v>
      </c>
      <c r="G179" t="s">
        <v>3599</v>
      </c>
      <c r="H179" t="s">
        <v>3600</v>
      </c>
      <c r="I179" t="s">
        <v>3601</v>
      </c>
      <c r="J179">
        <v>2857817</v>
      </c>
      <c r="K179" t="s">
        <v>193</v>
      </c>
      <c r="L179">
        <v>14757901</v>
      </c>
      <c r="M179">
        <v>37298</v>
      </c>
      <c r="N179">
        <v>25502020</v>
      </c>
      <c r="O179" t="s">
        <v>3602</v>
      </c>
      <c r="Q179" t="s">
        <v>21</v>
      </c>
      <c r="R179" t="s">
        <v>23</v>
      </c>
      <c r="S179" t="s">
        <v>23</v>
      </c>
      <c r="W179" t="s">
        <v>24</v>
      </c>
      <c r="X179">
        <v>390.52</v>
      </c>
      <c r="Y179">
        <v>1</v>
      </c>
      <c r="Z179">
        <v>434693000</v>
      </c>
      <c r="AA179">
        <v>169756310360</v>
      </c>
      <c r="AB179">
        <v>1</v>
      </c>
      <c r="AC179">
        <v>1.0674720689394399</v>
      </c>
      <c r="AF179">
        <v>464022636.06349099</v>
      </c>
      <c r="AG179">
        <v>181210119835.51401</v>
      </c>
      <c r="AH179">
        <v>2.2989807938706999E-2</v>
      </c>
    </row>
    <row r="180" spans="1:38" x14ac:dyDescent="0.3">
      <c r="A180" t="s">
        <v>2832</v>
      </c>
      <c r="B180" t="s">
        <v>2833</v>
      </c>
      <c r="C180" t="s">
        <v>2834</v>
      </c>
      <c r="D180">
        <v>20180705</v>
      </c>
      <c r="E180" t="s">
        <v>3603</v>
      </c>
      <c r="F180" t="s">
        <v>3604</v>
      </c>
      <c r="G180" t="s">
        <v>3605</v>
      </c>
      <c r="H180" t="s">
        <v>3606</v>
      </c>
      <c r="I180" t="s">
        <v>3607</v>
      </c>
      <c r="J180">
        <v>2688363</v>
      </c>
      <c r="K180" t="s">
        <v>3608</v>
      </c>
      <c r="L180">
        <v>15403901</v>
      </c>
      <c r="M180">
        <v>40615</v>
      </c>
      <c r="N180">
        <v>45201020</v>
      </c>
      <c r="O180" t="s">
        <v>2849</v>
      </c>
      <c r="Q180" t="s">
        <v>21</v>
      </c>
      <c r="R180" t="s">
        <v>23</v>
      </c>
      <c r="S180" t="s">
        <v>23</v>
      </c>
      <c r="W180" t="s">
        <v>24</v>
      </c>
      <c r="X180">
        <v>65.349999999999994</v>
      </c>
      <c r="Y180">
        <v>1</v>
      </c>
      <c r="Z180">
        <v>31551000</v>
      </c>
      <c r="AA180">
        <v>2061857850</v>
      </c>
      <c r="AB180">
        <v>1</v>
      </c>
      <c r="AC180">
        <v>1.0674720689394399</v>
      </c>
      <c r="AF180">
        <v>33679811.247108199</v>
      </c>
      <c r="AG180">
        <v>2200975664.9985199</v>
      </c>
      <c r="AH180">
        <v>2.7923389632992899E-4</v>
      </c>
    </row>
    <row r="181" spans="1:38" x14ac:dyDescent="0.3">
      <c r="A181" t="s">
        <v>2832</v>
      </c>
      <c r="B181" t="s">
        <v>2833</v>
      </c>
      <c r="C181" t="s">
        <v>2834</v>
      </c>
      <c r="D181">
        <v>20180705</v>
      </c>
      <c r="E181" t="s">
        <v>3609</v>
      </c>
      <c r="F181" t="s">
        <v>3610</v>
      </c>
      <c r="G181" t="s">
        <v>3611</v>
      </c>
      <c r="H181" t="s">
        <v>3612</v>
      </c>
      <c r="I181" t="s">
        <v>3613</v>
      </c>
      <c r="J181">
        <v>2447285</v>
      </c>
      <c r="K181" t="s">
        <v>3614</v>
      </c>
      <c r="L181">
        <v>12290201</v>
      </c>
      <c r="M181">
        <v>29119</v>
      </c>
      <c r="N181">
        <v>45201020</v>
      </c>
      <c r="O181" t="s">
        <v>2849</v>
      </c>
      <c r="Q181" t="s">
        <v>21</v>
      </c>
      <c r="R181" t="s">
        <v>23</v>
      </c>
      <c r="S181" t="s">
        <v>23</v>
      </c>
      <c r="W181" t="s">
        <v>24</v>
      </c>
      <c r="X181">
        <v>29.7</v>
      </c>
      <c r="Y181">
        <v>1</v>
      </c>
      <c r="Z181">
        <v>80274000</v>
      </c>
      <c r="AA181">
        <v>2384137800</v>
      </c>
      <c r="AB181">
        <v>1</v>
      </c>
      <c r="AC181">
        <v>1.0674720689394399</v>
      </c>
      <c r="AF181">
        <v>85690252.862044603</v>
      </c>
      <c r="AG181">
        <v>2545000510.0027199</v>
      </c>
      <c r="AH181">
        <v>3.2287972096692498E-4</v>
      </c>
    </row>
    <row r="182" spans="1:38" x14ac:dyDescent="0.3">
      <c r="A182" t="s">
        <v>2832</v>
      </c>
      <c r="B182" t="s">
        <v>2833</v>
      </c>
      <c r="C182" t="s">
        <v>2834</v>
      </c>
      <c r="D182">
        <v>20180705</v>
      </c>
      <c r="E182" t="s">
        <v>117</v>
      </c>
      <c r="F182" t="s">
        <v>2777</v>
      </c>
      <c r="G182" t="s">
        <v>2778</v>
      </c>
      <c r="H182" t="s">
        <v>2779</v>
      </c>
      <c r="I182" t="s">
        <v>2780</v>
      </c>
      <c r="J182" t="s">
        <v>2781</v>
      </c>
      <c r="K182" t="s">
        <v>118</v>
      </c>
      <c r="L182">
        <v>2218201</v>
      </c>
      <c r="M182">
        <v>459022</v>
      </c>
      <c r="N182">
        <v>45101010</v>
      </c>
      <c r="O182" t="s">
        <v>2738</v>
      </c>
      <c r="Q182" t="s">
        <v>31</v>
      </c>
      <c r="R182" t="s">
        <v>23</v>
      </c>
      <c r="S182" t="s">
        <v>23</v>
      </c>
      <c r="W182" t="s">
        <v>24</v>
      </c>
      <c r="X182">
        <v>101.01</v>
      </c>
      <c r="Y182">
        <v>1</v>
      </c>
      <c r="Z182">
        <v>55976000</v>
      </c>
      <c r="AA182">
        <v>5654135760</v>
      </c>
      <c r="AB182">
        <v>0.77</v>
      </c>
      <c r="AC182">
        <v>1.0674720689394399</v>
      </c>
      <c r="AF182">
        <v>46009668.728834599</v>
      </c>
      <c r="AG182">
        <v>4647436638.2995796</v>
      </c>
      <c r="AH182">
        <v>5.89612080267925E-4</v>
      </c>
    </row>
    <row r="183" spans="1:38" x14ac:dyDescent="0.3">
      <c r="A183" t="s">
        <v>2832</v>
      </c>
      <c r="B183" t="s">
        <v>2833</v>
      </c>
      <c r="C183" t="s">
        <v>2834</v>
      </c>
      <c r="D183">
        <v>20180705</v>
      </c>
      <c r="E183" t="s">
        <v>3615</v>
      </c>
      <c r="F183" t="s">
        <v>3616</v>
      </c>
      <c r="G183" t="s">
        <v>3617</v>
      </c>
      <c r="H183" t="s">
        <v>3618</v>
      </c>
      <c r="I183" t="s">
        <v>3619</v>
      </c>
      <c r="J183" t="s">
        <v>3620</v>
      </c>
      <c r="K183" t="s">
        <v>3621</v>
      </c>
      <c r="L183">
        <v>6135601</v>
      </c>
      <c r="M183">
        <v>271055</v>
      </c>
      <c r="N183">
        <v>45203010</v>
      </c>
      <c r="O183" t="s">
        <v>3098</v>
      </c>
      <c r="Q183" t="s">
        <v>21</v>
      </c>
      <c r="R183" t="s">
        <v>23</v>
      </c>
      <c r="S183" t="s">
        <v>23</v>
      </c>
      <c r="W183" t="s">
        <v>24</v>
      </c>
      <c r="X183">
        <v>63.2</v>
      </c>
      <c r="Y183">
        <v>1</v>
      </c>
      <c r="Z183">
        <v>34697000</v>
      </c>
      <c r="AA183">
        <v>2192850400</v>
      </c>
      <c r="AB183">
        <v>0.93</v>
      </c>
      <c r="AC183">
        <v>1.0674720689394399</v>
      </c>
      <c r="AF183">
        <v>34445412.889672302</v>
      </c>
      <c r="AG183">
        <v>2176950094.6272898</v>
      </c>
      <c r="AH183">
        <v>2.7618581463915998E-4</v>
      </c>
    </row>
    <row r="184" spans="1:38" x14ac:dyDescent="0.3">
      <c r="A184" t="s">
        <v>2832</v>
      </c>
      <c r="B184" t="s">
        <v>2833</v>
      </c>
      <c r="C184" t="s">
        <v>2834</v>
      </c>
      <c r="D184">
        <v>20180705</v>
      </c>
      <c r="E184" t="s">
        <v>406</v>
      </c>
      <c r="F184" t="s">
        <v>407</v>
      </c>
      <c r="G184" t="s">
        <v>408</v>
      </c>
      <c r="H184" t="s">
        <v>409</v>
      </c>
      <c r="I184" t="s">
        <v>410</v>
      </c>
      <c r="J184">
        <v>2402121</v>
      </c>
      <c r="K184" t="s">
        <v>411</v>
      </c>
      <c r="L184">
        <v>6168501</v>
      </c>
      <c r="M184">
        <v>16072</v>
      </c>
      <c r="N184">
        <v>45103010</v>
      </c>
      <c r="O184" t="s">
        <v>2725</v>
      </c>
      <c r="Q184" t="s">
        <v>21</v>
      </c>
      <c r="R184" t="s">
        <v>23</v>
      </c>
      <c r="S184" t="s">
        <v>23</v>
      </c>
      <c r="W184" t="s">
        <v>24</v>
      </c>
      <c r="X184">
        <v>14.08</v>
      </c>
      <c r="Y184">
        <v>1</v>
      </c>
      <c r="Z184">
        <v>295432000</v>
      </c>
      <c r="AA184">
        <v>4159682560</v>
      </c>
      <c r="AB184">
        <v>0.92</v>
      </c>
      <c r="AC184">
        <v>1.0674720689394399</v>
      </c>
      <c r="AF184">
        <v>290136175.60924298</v>
      </c>
      <c r="AG184">
        <v>4085117352.5781398</v>
      </c>
      <c r="AH184">
        <v>5.1827162538217503E-4</v>
      </c>
    </row>
    <row r="185" spans="1:38" x14ac:dyDescent="0.3">
      <c r="A185" t="s">
        <v>2832</v>
      </c>
      <c r="B185" t="s">
        <v>2833</v>
      </c>
      <c r="C185" t="s">
        <v>2834</v>
      </c>
      <c r="D185">
        <v>20180705</v>
      </c>
      <c r="E185" t="s">
        <v>161</v>
      </c>
      <c r="F185" t="s">
        <v>2749</v>
      </c>
      <c r="G185" t="s">
        <v>2750</v>
      </c>
      <c r="H185" t="s">
        <v>2751</v>
      </c>
      <c r="I185" t="s">
        <v>2752</v>
      </c>
      <c r="J185" t="s">
        <v>2753</v>
      </c>
      <c r="K185" t="s">
        <v>162</v>
      </c>
      <c r="L185">
        <v>2674601</v>
      </c>
      <c r="M185">
        <v>710252</v>
      </c>
      <c r="N185">
        <v>45101010</v>
      </c>
      <c r="O185" t="s">
        <v>2738</v>
      </c>
      <c r="Q185" t="s">
        <v>21</v>
      </c>
      <c r="R185" t="s">
        <v>23</v>
      </c>
      <c r="S185" t="s">
        <v>23</v>
      </c>
      <c r="W185" t="s">
        <v>24</v>
      </c>
      <c r="X185">
        <v>51.905000000000001</v>
      </c>
      <c r="Y185">
        <v>1</v>
      </c>
      <c r="Z185">
        <v>132472000</v>
      </c>
      <c r="AA185">
        <v>6875959160</v>
      </c>
      <c r="AB185">
        <v>0.54</v>
      </c>
      <c r="AC185">
        <v>1.0674720689394399</v>
      </c>
      <c r="AF185">
        <v>76361486.354934499</v>
      </c>
      <c r="AG185">
        <v>3963542949.2528701</v>
      </c>
      <c r="AH185">
        <v>5.0284769549764196E-4</v>
      </c>
    </row>
    <row r="186" spans="1:38" x14ac:dyDescent="0.3">
      <c r="A186" t="s">
        <v>2832</v>
      </c>
      <c r="B186" t="s">
        <v>2833</v>
      </c>
      <c r="C186" t="s">
        <v>2834</v>
      </c>
      <c r="D186">
        <v>20180705</v>
      </c>
      <c r="E186" t="s">
        <v>3622</v>
      </c>
      <c r="F186" t="s">
        <v>3623</v>
      </c>
      <c r="G186" t="s">
        <v>3624</v>
      </c>
      <c r="H186" t="s">
        <v>3625</v>
      </c>
      <c r="I186" t="s">
        <v>3626</v>
      </c>
      <c r="J186">
        <v>2620398</v>
      </c>
      <c r="K186" t="s">
        <v>3627</v>
      </c>
      <c r="L186">
        <v>3122701</v>
      </c>
      <c r="M186">
        <v>33746</v>
      </c>
      <c r="N186">
        <v>25502020</v>
      </c>
      <c r="O186" t="s">
        <v>3628</v>
      </c>
      <c r="Q186" t="s">
        <v>21</v>
      </c>
      <c r="R186" t="s">
        <v>23</v>
      </c>
      <c r="S186" t="s">
        <v>23</v>
      </c>
      <c r="W186" t="s">
        <v>24</v>
      </c>
      <c r="X186">
        <v>39</v>
      </c>
      <c r="Y186">
        <v>1</v>
      </c>
      <c r="Z186">
        <v>29709000</v>
      </c>
      <c r="AA186">
        <v>1158651000</v>
      </c>
      <c r="AB186">
        <v>1</v>
      </c>
      <c r="AC186">
        <v>1.0674720689394399</v>
      </c>
      <c r="AF186">
        <v>31713527.696121801</v>
      </c>
      <c r="AG186">
        <v>1236827580.1487501</v>
      </c>
      <c r="AH186">
        <v>1.5691413121256999E-4</v>
      </c>
    </row>
    <row r="187" spans="1:38" x14ac:dyDescent="0.3">
      <c r="A187" t="s">
        <v>2832</v>
      </c>
      <c r="B187" t="s">
        <v>2833</v>
      </c>
      <c r="C187" t="s">
        <v>2834</v>
      </c>
      <c r="D187">
        <v>20180705</v>
      </c>
      <c r="E187" t="s">
        <v>3629</v>
      </c>
      <c r="F187" t="s">
        <v>3630</v>
      </c>
      <c r="G187" t="s">
        <v>3631</v>
      </c>
      <c r="H187" t="s">
        <v>3632</v>
      </c>
      <c r="I187" t="s">
        <v>3633</v>
      </c>
      <c r="J187">
        <v>2379504</v>
      </c>
      <c r="K187" t="s">
        <v>3634</v>
      </c>
      <c r="L187">
        <v>11776801</v>
      </c>
      <c r="M187">
        <v>27016</v>
      </c>
      <c r="N187">
        <v>45301020</v>
      </c>
      <c r="O187" t="s">
        <v>2882</v>
      </c>
      <c r="Q187" t="s">
        <v>21</v>
      </c>
      <c r="R187" t="s">
        <v>23</v>
      </c>
      <c r="S187" t="s">
        <v>23</v>
      </c>
      <c r="W187" t="s">
        <v>24</v>
      </c>
      <c r="X187">
        <v>236.84</v>
      </c>
      <c r="Y187">
        <v>1</v>
      </c>
      <c r="Z187">
        <v>607000000</v>
      </c>
      <c r="AA187">
        <v>143761880000</v>
      </c>
      <c r="AB187">
        <v>1</v>
      </c>
      <c r="AC187">
        <v>1.0674720689394399</v>
      </c>
      <c r="AF187">
        <v>647955545.84624004</v>
      </c>
      <c r="AG187">
        <v>153461791478.22299</v>
      </c>
      <c r="AH187">
        <v>1.9469426515564901E-2</v>
      </c>
    </row>
    <row r="188" spans="1:38" x14ac:dyDescent="0.3">
      <c r="A188" t="s">
        <v>2832</v>
      </c>
      <c r="B188" t="s">
        <v>2833</v>
      </c>
      <c r="C188" t="s">
        <v>2834</v>
      </c>
      <c r="D188">
        <v>20180705</v>
      </c>
      <c r="E188" t="s">
        <v>3635</v>
      </c>
      <c r="F188" t="s">
        <v>3636</v>
      </c>
      <c r="G188" t="s">
        <v>3637</v>
      </c>
      <c r="H188">
        <v>671044105</v>
      </c>
      <c r="I188" t="s">
        <v>3638</v>
      </c>
      <c r="J188">
        <v>2111579</v>
      </c>
      <c r="K188" t="s">
        <v>3639</v>
      </c>
      <c r="L188">
        <v>6560701</v>
      </c>
      <c r="M188">
        <v>25044</v>
      </c>
      <c r="N188">
        <v>45203010</v>
      </c>
      <c r="O188" t="s">
        <v>3098</v>
      </c>
      <c r="Q188" t="s">
        <v>21</v>
      </c>
      <c r="R188" t="s">
        <v>23</v>
      </c>
      <c r="S188" t="s">
        <v>23</v>
      </c>
      <c r="W188" t="s">
        <v>24</v>
      </c>
      <c r="X188">
        <v>78.180000000000007</v>
      </c>
      <c r="Y188">
        <v>1</v>
      </c>
      <c r="Z188">
        <v>18073000</v>
      </c>
      <c r="AA188">
        <v>1412947140</v>
      </c>
      <c r="AB188">
        <v>0.94</v>
      </c>
      <c r="AC188">
        <v>1.0674720689394399</v>
      </c>
      <c r="AF188">
        <v>18134877.339825898</v>
      </c>
      <c r="AG188">
        <v>1417784710.4275899</v>
      </c>
      <c r="AH188">
        <v>1.79871842812929E-4</v>
      </c>
    </row>
    <row r="189" spans="1:38" x14ac:dyDescent="0.3">
      <c r="A189" t="s">
        <v>2832</v>
      </c>
      <c r="B189" t="s">
        <v>2833</v>
      </c>
      <c r="C189" t="s">
        <v>2834</v>
      </c>
      <c r="D189">
        <v>20180705</v>
      </c>
      <c r="E189" t="s">
        <v>3640</v>
      </c>
      <c r="F189" t="s">
        <v>3641</v>
      </c>
      <c r="G189" t="s">
        <v>3642</v>
      </c>
      <c r="H189" t="s">
        <v>3643</v>
      </c>
      <c r="I189" t="s">
        <v>3644</v>
      </c>
      <c r="J189" t="s">
        <v>3645</v>
      </c>
      <c r="K189" t="s">
        <v>3646</v>
      </c>
      <c r="L189">
        <v>13394401</v>
      </c>
      <c r="M189">
        <v>41061</v>
      </c>
      <c r="N189">
        <v>45201020</v>
      </c>
      <c r="O189" t="s">
        <v>2849</v>
      </c>
      <c r="Q189" t="s">
        <v>21</v>
      </c>
      <c r="R189" t="s">
        <v>23</v>
      </c>
      <c r="S189" t="s">
        <v>23</v>
      </c>
      <c r="W189" t="s">
        <v>24</v>
      </c>
      <c r="X189">
        <v>8.67</v>
      </c>
      <c r="Y189">
        <v>1</v>
      </c>
      <c r="Z189">
        <v>170660000</v>
      </c>
      <c r="AA189">
        <v>1479622200</v>
      </c>
      <c r="AB189">
        <v>1</v>
      </c>
      <c r="AC189">
        <v>1.0674720689394399</v>
      </c>
      <c r="AF189">
        <v>182174783.28520399</v>
      </c>
      <c r="AG189">
        <v>1579455371.08272</v>
      </c>
      <c r="AH189">
        <v>2.00382714066472E-4</v>
      </c>
    </row>
    <row r="190" spans="1:38" x14ac:dyDescent="0.3">
      <c r="A190" t="s">
        <v>2832</v>
      </c>
      <c r="B190" t="s">
        <v>2833</v>
      </c>
      <c r="C190" t="s">
        <v>2834</v>
      </c>
      <c r="D190">
        <v>20180705</v>
      </c>
      <c r="E190" t="s">
        <v>172</v>
      </c>
      <c r="F190" t="s">
        <v>3647</v>
      </c>
      <c r="G190" t="s">
        <v>3648</v>
      </c>
      <c r="H190">
        <v>679295105</v>
      </c>
      <c r="I190" t="s">
        <v>3649</v>
      </c>
      <c r="J190" t="s">
        <v>3650</v>
      </c>
      <c r="K190" t="s">
        <v>173</v>
      </c>
      <c r="L190">
        <v>3073601</v>
      </c>
      <c r="M190">
        <v>748114</v>
      </c>
      <c r="N190">
        <v>45101010</v>
      </c>
      <c r="O190" t="s">
        <v>2738</v>
      </c>
      <c r="Q190" t="s">
        <v>21</v>
      </c>
      <c r="R190" t="s">
        <v>23</v>
      </c>
      <c r="S190" t="s">
        <v>23</v>
      </c>
      <c r="W190" t="s">
        <v>24</v>
      </c>
      <c r="X190">
        <v>50.82</v>
      </c>
      <c r="Y190">
        <v>1</v>
      </c>
      <c r="Z190">
        <v>87254000</v>
      </c>
      <c r="AA190">
        <v>4434248280</v>
      </c>
      <c r="AB190">
        <v>0.86</v>
      </c>
      <c r="AC190">
        <v>1.0674720689394399</v>
      </c>
      <c r="AF190">
        <v>80101438.796788007</v>
      </c>
      <c r="AG190">
        <v>4070755119.65276</v>
      </c>
      <c r="AH190">
        <v>5.1644951425049504E-4</v>
      </c>
    </row>
    <row r="191" spans="1:38" x14ac:dyDescent="0.3">
      <c r="A191" t="s">
        <v>2832</v>
      </c>
      <c r="B191" t="s">
        <v>2833</v>
      </c>
      <c r="C191" t="s">
        <v>2834</v>
      </c>
      <c r="D191">
        <v>20180705</v>
      </c>
      <c r="E191" t="s">
        <v>3651</v>
      </c>
      <c r="F191" t="s">
        <v>3652</v>
      </c>
      <c r="G191" t="s">
        <v>3653</v>
      </c>
      <c r="H191">
        <v>682189105</v>
      </c>
      <c r="I191" t="s">
        <v>3654</v>
      </c>
      <c r="J191">
        <v>2583576</v>
      </c>
      <c r="K191" t="s">
        <v>3655</v>
      </c>
      <c r="L191">
        <v>13493201</v>
      </c>
      <c r="M191">
        <v>31405</v>
      </c>
      <c r="N191">
        <v>45301020</v>
      </c>
      <c r="O191" t="s">
        <v>2882</v>
      </c>
      <c r="Q191" t="s">
        <v>21</v>
      </c>
      <c r="R191" t="s">
        <v>23</v>
      </c>
      <c r="S191" t="s">
        <v>23</v>
      </c>
      <c r="W191" t="s">
        <v>24</v>
      </c>
      <c r="X191">
        <v>22.15</v>
      </c>
      <c r="Y191">
        <v>1</v>
      </c>
      <c r="Z191">
        <v>427563000</v>
      </c>
      <c r="AA191">
        <v>9470520450</v>
      </c>
      <c r="AB191">
        <v>1</v>
      </c>
      <c r="AC191">
        <v>1.0674720689394399</v>
      </c>
      <c r="AF191">
        <v>456411560.21195298</v>
      </c>
      <c r="AG191">
        <v>10109516058.6947</v>
      </c>
      <c r="AH191">
        <v>1.28257645187604E-3</v>
      </c>
    </row>
    <row r="192" spans="1:38" x14ac:dyDescent="0.3">
      <c r="A192" t="s">
        <v>2832</v>
      </c>
      <c r="B192" t="s">
        <v>2833</v>
      </c>
      <c r="C192" t="s">
        <v>2834</v>
      </c>
      <c r="D192">
        <v>20180705</v>
      </c>
      <c r="E192" t="s">
        <v>447</v>
      </c>
      <c r="F192" t="s">
        <v>448</v>
      </c>
      <c r="G192" t="s">
        <v>449</v>
      </c>
      <c r="H192">
        <v>683715106</v>
      </c>
      <c r="I192" t="s">
        <v>450</v>
      </c>
      <c r="J192">
        <v>2655657</v>
      </c>
      <c r="K192" t="s">
        <v>451</v>
      </c>
      <c r="L192">
        <v>6187001</v>
      </c>
      <c r="M192">
        <v>25830</v>
      </c>
      <c r="N192">
        <v>45103010</v>
      </c>
      <c r="O192" t="s">
        <v>2725</v>
      </c>
      <c r="Q192" t="s">
        <v>21</v>
      </c>
      <c r="R192" t="s">
        <v>127</v>
      </c>
      <c r="S192" t="s">
        <v>23</v>
      </c>
      <c r="W192" t="s">
        <v>24</v>
      </c>
      <c r="X192">
        <v>35.590000000000003</v>
      </c>
      <c r="Y192">
        <v>1</v>
      </c>
      <c r="Z192">
        <v>267469000</v>
      </c>
      <c r="AA192">
        <v>9519221710</v>
      </c>
      <c r="AB192">
        <v>1</v>
      </c>
      <c r="AC192">
        <v>1.0674720689394399</v>
      </c>
      <c r="AF192">
        <v>285515686.807163</v>
      </c>
      <c r="AG192">
        <v>10161503293.4669</v>
      </c>
      <c r="AH192">
        <v>1.2891719805571201E-3</v>
      </c>
    </row>
    <row r="193" spans="1:34" x14ac:dyDescent="0.3">
      <c r="A193" t="s">
        <v>2832</v>
      </c>
      <c r="B193" t="s">
        <v>2833</v>
      </c>
      <c r="C193" t="s">
        <v>2834</v>
      </c>
      <c r="D193">
        <v>20180705</v>
      </c>
      <c r="E193" t="s">
        <v>362</v>
      </c>
      <c r="F193" t="s">
        <v>363</v>
      </c>
      <c r="G193" t="s">
        <v>364</v>
      </c>
      <c r="H193" t="s">
        <v>365</v>
      </c>
      <c r="I193" t="s">
        <v>366</v>
      </c>
      <c r="J193">
        <v>2661568</v>
      </c>
      <c r="K193" t="s">
        <v>367</v>
      </c>
      <c r="L193">
        <v>1214201</v>
      </c>
      <c r="M193">
        <v>5049</v>
      </c>
      <c r="N193">
        <v>45103020</v>
      </c>
      <c r="O193" t="s">
        <v>2725</v>
      </c>
      <c r="Q193" t="s">
        <v>31</v>
      </c>
      <c r="R193" t="s">
        <v>23</v>
      </c>
      <c r="S193" t="s">
        <v>23</v>
      </c>
      <c r="W193" t="s">
        <v>24</v>
      </c>
      <c r="X193">
        <v>44.72</v>
      </c>
      <c r="Y193">
        <v>1</v>
      </c>
      <c r="Z193">
        <v>4082313000</v>
      </c>
      <c r="AA193">
        <v>182561037360</v>
      </c>
      <c r="AB193">
        <v>0.73</v>
      </c>
      <c r="AC193">
        <v>1.0674720689394399</v>
      </c>
      <c r="AF193">
        <v>3181161226.0429101</v>
      </c>
      <c r="AG193">
        <v>142261530028.63901</v>
      </c>
      <c r="AH193">
        <v>1.80484691218885E-2</v>
      </c>
    </row>
    <row r="194" spans="1:34" x14ac:dyDescent="0.3">
      <c r="A194" t="s">
        <v>2832</v>
      </c>
      <c r="B194" t="s">
        <v>2833</v>
      </c>
      <c r="C194" t="s">
        <v>2834</v>
      </c>
      <c r="D194">
        <v>20180705</v>
      </c>
      <c r="E194" t="s">
        <v>335</v>
      </c>
      <c r="F194" t="s">
        <v>336</v>
      </c>
      <c r="G194" t="s">
        <v>337</v>
      </c>
      <c r="H194" t="s">
        <v>338</v>
      </c>
      <c r="I194" t="s">
        <v>339</v>
      </c>
      <c r="J194" t="s">
        <v>340</v>
      </c>
      <c r="K194" t="s">
        <v>341</v>
      </c>
      <c r="L194">
        <v>1869901</v>
      </c>
      <c r="M194">
        <v>4556</v>
      </c>
      <c r="N194">
        <v>45103010</v>
      </c>
      <c r="O194" t="s">
        <v>2725</v>
      </c>
      <c r="Q194" t="s">
        <v>21</v>
      </c>
      <c r="R194" t="s">
        <v>23</v>
      </c>
      <c r="S194" t="s">
        <v>23</v>
      </c>
      <c r="W194" t="s">
        <v>24</v>
      </c>
      <c r="X194">
        <v>94.03</v>
      </c>
      <c r="Y194">
        <v>1</v>
      </c>
      <c r="Z194">
        <v>115386000</v>
      </c>
      <c r="AA194">
        <v>10849745580</v>
      </c>
      <c r="AB194">
        <v>1</v>
      </c>
      <c r="AC194">
        <v>1.0674720689394399</v>
      </c>
      <c r="AF194">
        <v>123171332.14664599</v>
      </c>
      <c r="AG194">
        <v>11581800361.7491</v>
      </c>
      <c r="AH194">
        <v>1.46936256177496E-3</v>
      </c>
    </row>
    <row r="195" spans="1:34" x14ac:dyDescent="0.3">
      <c r="A195" t="s">
        <v>2832</v>
      </c>
      <c r="B195" t="s">
        <v>2833</v>
      </c>
      <c r="C195" t="s">
        <v>2834</v>
      </c>
      <c r="D195">
        <v>20180705</v>
      </c>
      <c r="E195" t="s">
        <v>3656</v>
      </c>
      <c r="F195" t="s">
        <v>3657</v>
      </c>
      <c r="G195" t="s">
        <v>3658</v>
      </c>
      <c r="H195">
        <v>697435105</v>
      </c>
      <c r="I195" t="s">
        <v>3659</v>
      </c>
      <c r="J195" t="s">
        <v>3660</v>
      </c>
      <c r="K195" t="s">
        <v>3661</v>
      </c>
      <c r="L195">
        <v>17106701</v>
      </c>
      <c r="M195">
        <v>306762</v>
      </c>
      <c r="N195">
        <v>45201020</v>
      </c>
      <c r="O195" t="s">
        <v>2849</v>
      </c>
      <c r="Q195" t="s">
        <v>31</v>
      </c>
      <c r="R195" t="s">
        <v>23</v>
      </c>
      <c r="S195" t="s">
        <v>23</v>
      </c>
      <c r="W195" t="s">
        <v>24</v>
      </c>
      <c r="X195">
        <v>209.68</v>
      </c>
      <c r="Y195">
        <v>1</v>
      </c>
      <c r="Z195">
        <v>91848000</v>
      </c>
      <c r="AA195">
        <v>19258688640</v>
      </c>
      <c r="AB195">
        <v>1</v>
      </c>
      <c r="AC195">
        <v>1.0674720689394399</v>
      </c>
      <c r="AF195">
        <v>98045174.587949604</v>
      </c>
      <c r="AG195">
        <v>20558112207.6012</v>
      </c>
      <c r="AH195">
        <v>2.60817139607958E-3</v>
      </c>
    </row>
    <row r="196" spans="1:34" x14ac:dyDescent="0.3">
      <c r="A196" t="s">
        <v>2832</v>
      </c>
      <c r="B196" t="s">
        <v>2833</v>
      </c>
      <c r="C196" t="s">
        <v>2834</v>
      </c>
      <c r="D196">
        <v>20180705</v>
      </c>
      <c r="E196" t="s">
        <v>273</v>
      </c>
      <c r="F196" t="s">
        <v>3662</v>
      </c>
      <c r="G196" t="s">
        <v>3663</v>
      </c>
      <c r="H196">
        <v>698354107</v>
      </c>
      <c r="I196" t="s">
        <v>3664</v>
      </c>
      <c r="J196" t="s">
        <v>3665</v>
      </c>
      <c r="K196" t="s">
        <v>274</v>
      </c>
      <c r="L196">
        <v>18652001</v>
      </c>
      <c r="M196">
        <v>277507</v>
      </c>
      <c r="N196">
        <v>45101010</v>
      </c>
      <c r="O196" t="s">
        <v>2738</v>
      </c>
      <c r="Q196" t="s">
        <v>31</v>
      </c>
      <c r="R196" t="s">
        <v>23</v>
      </c>
      <c r="S196" t="s">
        <v>23</v>
      </c>
      <c r="W196" t="s">
        <v>24</v>
      </c>
      <c r="X196">
        <v>7.93</v>
      </c>
      <c r="Y196">
        <v>1</v>
      </c>
      <c r="Z196">
        <v>255110000</v>
      </c>
      <c r="AA196">
        <v>2023022300</v>
      </c>
      <c r="AB196">
        <v>1</v>
      </c>
      <c r="AC196">
        <v>1.0674720689394399</v>
      </c>
      <c r="AF196">
        <v>272322799.50713998</v>
      </c>
      <c r="AG196">
        <v>2159519800.09162</v>
      </c>
      <c r="AH196">
        <v>2.73974463948295E-4</v>
      </c>
    </row>
    <row r="197" spans="1:34" x14ac:dyDescent="0.3">
      <c r="A197" t="s">
        <v>2832</v>
      </c>
      <c r="B197" t="s">
        <v>2833</v>
      </c>
      <c r="C197" t="s">
        <v>2834</v>
      </c>
      <c r="D197">
        <v>20180705</v>
      </c>
      <c r="E197" t="s">
        <v>3666</v>
      </c>
      <c r="F197" t="s">
        <v>3667</v>
      </c>
      <c r="G197" t="s">
        <v>3668</v>
      </c>
      <c r="H197" t="s">
        <v>3669</v>
      </c>
      <c r="I197" t="s">
        <v>3670</v>
      </c>
      <c r="J197" t="s">
        <v>3671</v>
      </c>
      <c r="K197" t="s">
        <v>3672</v>
      </c>
      <c r="L197">
        <v>2461601</v>
      </c>
      <c r="M197">
        <v>359772</v>
      </c>
      <c r="N197">
        <v>45102020</v>
      </c>
      <c r="O197" t="s">
        <v>2897</v>
      </c>
      <c r="Q197" t="s">
        <v>21</v>
      </c>
      <c r="R197" t="s">
        <v>23</v>
      </c>
      <c r="S197" t="s">
        <v>23</v>
      </c>
      <c r="W197" t="s">
        <v>24</v>
      </c>
      <c r="X197">
        <v>83.27</v>
      </c>
      <c r="Y197">
        <v>1</v>
      </c>
      <c r="Z197">
        <v>1187387000</v>
      </c>
      <c r="AA197">
        <v>98873715490</v>
      </c>
      <c r="AB197">
        <v>0.94</v>
      </c>
      <c r="AC197">
        <v>1.0674720689394399</v>
      </c>
      <c r="AF197">
        <v>1191452310.0704801</v>
      </c>
      <c r="AG197">
        <v>99212233859.569397</v>
      </c>
      <c r="AH197">
        <v>1.25868809295636E-2</v>
      </c>
    </row>
    <row r="198" spans="1:34" x14ac:dyDescent="0.3">
      <c r="A198" t="s">
        <v>2832</v>
      </c>
      <c r="B198" t="s">
        <v>2833</v>
      </c>
      <c r="C198" t="s">
        <v>2834</v>
      </c>
      <c r="D198">
        <v>20180705</v>
      </c>
      <c r="E198" t="s">
        <v>3673</v>
      </c>
      <c r="F198" t="s">
        <v>3674</v>
      </c>
      <c r="G198" t="s">
        <v>3675</v>
      </c>
      <c r="H198">
        <v>704326107</v>
      </c>
      <c r="I198" t="s">
        <v>3676</v>
      </c>
      <c r="J198">
        <v>2674458</v>
      </c>
      <c r="K198" t="s">
        <v>3677</v>
      </c>
      <c r="L198">
        <v>840201</v>
      </c>
      <c r="M198">
        <v>3781</v>
      </c>
      <c r="N198">
        <v>45102020</v>
      </c>
      <c r="O198" t="s">
        <v>2897</v>
      </c>
      <c r="Q198" t="s">
        <v>21</v>
      </c>
      <c r="R198" t="s">
        <v>23</v>
      </c>
      <c r="S198" t="s">
        <v>23</v>
      </c>
      <c r="W198" t="s">
        <v>24</v>
      </c>
      <c r="X198">
        <v>67.78</v>
      </c>
      <c r="Y198">
        <v>1</v>
      </c>
      <c r="Z198">
        <v>359275000</v>
      </c>
      <c r="AA198">
        <v>24351659500</v>
      </c>
      <c r="AB198">
        <v>0.89</v>
      </c>
      <c r="AC198">
        <v>1.0674720689394399</v>
      </c>
      <c r="AF198">
        <v>341329264.53571302</v>
      </c>
      <c r="AG198">
        <v>23135297550.230598</v>
      </c>
      <c r="AH198">
        <v>2.9351343499327098E-3</v>
      </c>
    </row>
    <row r="199" spans="1:34" x14ac:dyDescent="0.3">
      <c r="A199" t="s">
        <v>2832</v>
      </c>
      <c r="B199" t="s">
        <v>2833</v>
      </c>
      <c r="C199" t="s">
        <v>2834</v>
      </c>
      <c r="D199">
        <v>20180705</v>
      </c>
      <c r="E199" t="s">
        <v>88</v>
      </c>
      <c r="F199" t="s">
        <v>89</v>
      </c>
      <c r="G199" t="s">
        <v>90</v>
      </c>
      <c r="H199" t="s">
        <v>91</v>
      </c>
      <c r="I199" t="s">
        <v>92</v>
      </c>
      <c r="J199" t="s">
        <v>93</v>
      </c>
      <c r="K199" t="s">
        <v>94</v>
      </c>
      <c r="L199">
        <v>2011601</v>
      </c>
      <c r="M199">
        <v>351380</v>
      </c>
      <c r="N199">
        <v>45103010</v>
      </c>
      <c r="O199" t="s">
        <v>2725</v>
      </c>
      <c r="Q199" t="s">
        <v>31</v>
      </c>
      <c r="R199" t="s">
        <v>23</v>
      </c>
      <c r="S199" t="s">
        <v>23</v>
      </c>
      <c r="W199" t="s">
        <v>24</v>
      </c>
      <c r="X199">
        <v>100.67</v>
      </c>
      <c r="Y199">
        <v>1</v>
      </c>
      <c r="Z199">
        <v>59063000</v>
      </c>
      <c r="AA199">
        <v>5945872210</v>
      </c>
      <c r="AB199">
        <v>0.82</v>
      </c>
      <c r="AC199">
        <v>1.0674720689394399</v>
      </c>
      <c r="AF199">
        <v>51699444.302371502</v>
      </c>
      <c r="AG199">
        <v>5204583057.9197397</v>
      </c>
      <c r="AH199">
        <v>6.6029626276519501E-4</v>
      </c>
    </row>
    <row r="200" spans="1:34" x14ac:dyDescent="0.3">
      <c r="A200" t="s">
        <v>2832</v>
      </c>
      <c r="B200" t="s">
        <v>2833</v>
      </c>
      <c r="C200" t="s">
        <v>2834</v>
      </c>
      <c r="D200">
        <v>20180705</v>
      </c>
      <c r="E200" t="s">
        <v>73</v>
      </c>
      <c r="F200" t="s">
        <v>74</v>
      </c>
      <c r="G200" t="s">
        <v>75</v>
      </c>
      <c r="H200" t="s">
        <v>76</v>
      </c>
      <c r="I200" t="s">
        <v>77</v>
      </c>
      <c r="J200" t="s">
        <v>78</v>
      </c>
      <c r="K200" t="s">
        <v>79</v>
      </c>
      <c r="L200">
        <v>1973001</v>
      </c>
      <c r="M200">
        <v>351184</v>
      </c>
      <c r="N200">
        <v>45103010</v>
      </c>
      <c r="O200" t="s">
        <v>2725</v>
      </c>
      <c r="Q200" t="s">
        <v>21</v>
      </c>
      <c r="R200" t="s">
        <v>23</v>
      </c>
      <c r="S200" t="s">
        <v>23</v>
      </c>
      <c r="W200" t="s">
        <v>24</v>
      </c>
      <c r="X200">
        <v>60.89</v>
      </c>
      <c r="Y200">
        <v>1</v>
      </c>
      <c r="Z200">
        <v>52653000</v>
      </c>
      <c r="AA200">
        <v>3206041170</v>
      </c>
      <c r="AB200">
        <v>0.52</v>
      </c>
      <c r="AC200">
        <v>1.0674720689394399</v>
      </c>
      <c r="AF200">
        <v>29226915.559851501</v>
      </c>
      <c r="AG200">
        <v>1779626888.4393499</v>
      </c>
      <c r="AH200">
        <v>2.2577812102832199E-4</v>
      </c>
    </row>
    <row r="201" spans="1:34" x14ac:dyDescent="0.3">
      <c r="A201" t="s">
        <v>2832</v>
      </c>
      <c r="B201" t="s">
        <v>2833</v>
      </c>
      <c r="C201" t="s">
        <v>2834</v>
      </c>
      <c r="D201">
        <v>20180705</v>
      </c>
      <c r="E201" t="s">
        <v>425</v>
      </c>
      <c r="F201" t="s">
        <v>426</v>
      </c>
      <c r="G201" t="s">
        <v>427</v>
      </c>
      <c r="H201">
        <v>705573103</v>
      </c>
      <c r="I201" t="s">
        <v>428</v>
      </c>
      <c r="J201">
        <v>2675860</v>
      </c>
      <c r="K201" t="s">
        <v>429</v>
      </c>
      <c r="L201">
        <v>6329001</v>
      </c>
      <c r="M201">
        <v>20490</v>
      </c>
      <c r="N201">
        <v>45103010</v>
      </c>
      <c r="O201" t="s">
        <v>2725</v>
      </c>
      <c r="Q201" t="s">
        <v>21</v>
      </c>
      <c r="R201" t="s">
        <v>23</v>
      </c>
      <c r="S201" t="s">
        <v>23</v>
      </c>
      <c r="W201" t="s">
        <v>24</v>
      </c>
      <c r="X201">
        <v>55.2</v>
      </c>
      <c r="Y201">
        <v>1</v>
      </c>
      <c r="Z201">
        <v>78576000</v>
      </c>
      <c r="AA201">
        <v>4337395200</v>
      </c>
      <c r="AB201">
        <v>0.47</v>
      </c>
      <c r="AC201">
        <v>1.0674720689394399</v>
      </c>
      <c r="AF201">
        <v>39422512.085823096</v>
      </c>
      <c r="AG201">
        <v>2176122667.1374302</v>
      </c>
      <c r="AH201">
        <v>2.76080840374521E-4</v>
      </c>
    </row>
    <row r="202" spans="1:34" x14ac:dyDescent="0.3">
      <c r="A202" t="s">
        <v>2832</v>
      </c>
      <c r="B202" t="s">
        <v>2833</v>
      </c>
      <c r="C202" t="s">
        <v>2834</v>
      </c>
      <c r="D202">
        <v>20180705</v>
      </c>
      <c r="E202" t="s">
        <v>3678</v>
      </c>
      <c r="F202" t="s">
        <v>3679</v>
      </c>
      <c r="G202" t="s">
        <v>3680</v>
      </c>
      <c r="H202">
        <v>715347100</v>
      </c>
      <c r="I202" t="s">
        <v>3681</v>
      </c>
      <c r="J202" t="s">
        <v>3682</v>
      </c>
      <c r="K202" t="s">
        <v>3683</v>
      </c>
      <c r="L202">
        <v>3343901</v>
      </c>
      <c r="M202">
        <v>815586</v>
      </c>
      <c r="N202">
        <v>45102010</v>
      </c>
      <c r="O202" t="s">
        <v>2816</v>
      </c>
      <c r="Q202" t="s">
        <v>31</v>
      </c>
      <c r="R202" t="s">
        <v>23</v>
      </c>
      <c r="S202" t="s">
        <v>23</v>
      </c>
      <c r="W202" t="s">
        <v>24</v>
      </c>
      <c r="X202">
        <v>21.97</v>
      </c>
      <c r="Y202">
        <v>1</v>
      </c>
      <c r="Z202">
        <v>165859000</v>
      </c>
      <c r="AA202">
        <v>3643922230</v>
      </c>
      <c r="AB202">
        <v>0.86</v>
      </c>
      <c r="AC202">
        <v>1.0674720689394399</v>
      </c>
      <c r="AF202">
        <v>152262870.89871401</v>
      </c>
      <c r="AG202">
        <v>3345215273.6447601</v>
      </c>
      <c r="AH202">
        <v>4.2440155508163802E-4</v>
      </c>
    </row>
    <row r="203" spans="1:34" x14ac:dyDescent="0.3">
      <c r="A203" t="s">
        <v>2832</v>
      </c>
      <c r="B203" t="s">
        <v>2833</v>
      </c>
      <c r="C203" t="s">
        <v>2834</v>
      </c>
      <c r="D203">
        <v>20180705</v>
      </c>
      <c r="E203" t="s">
        <v>3684</v>
      </c>
      <c r="F203" t="s">
        <v>3685</v>
      </c>
      <c r="G203" t="s">
        <v>3686</v>
      </c>
      <c r="H203">
        <v>727493108</v>
      </c>
      <c r="I203" t="s">
        <v>3687</v>
      </c>
      <c r="J203">
        <v>2692030</v>
      </c>
      <c r="K203" t="s">
        <v>3688</v>
      </c>
      <c r="L203">
        <v>863301</v>
      </c>
      <c r="M203">
        <v>10256</v>
      </c>
      <c r="N203">
        <v>45201020</v>
      </c>
      <c r="O203" t="s">
        <v>2849</v>
      </c>
      <c r="Q203" t="s">
        <v>31</v>
      </c>
      <c r="R203" t="s">
        <v>23</v>
      </c>
      <c r="S203" t="s">
        <v>23</v>
      </c>
      <c r="W203" t="s">
        <v>24</v>
      </c>
      <c r="X203">
        <v>78.48</v>
      </c>
      <c r="Y203">
        <v>1</v>
      </c>
      <c r="Z203">
        <v>33261000</v>
      </c>
      <c r="AA203">
        <v>2610323280</v>
      </c>
      <c r="AB203">
        <v>1</v>
      </c>
      <c r="AC203">
        <v>1.0674720689394399</v>
      </c>
      <c r="AF203">
        <v>35505188.484994702</v>
      </c>
      <c r="AG203">
        <v>2786447192.3023801</v>
      </c>
      <c r="AH203">
        <v>3.53511635225057E-4</v>
      </c>
    </row>
    <row r="204" spans="1:34" x14ac:dyDescent="0.3">
      <c r="A204" t="s">
        <v>2832</v>
      </c>
      <c r="B204" t="s">
        <v>2833</v>
      </c>
      <c r="C204" t="s">
        <v>2834</v>
      </c>
      <c r="D204">
        <v>20180705</v>
      </c>
      <c r="E204" t="s">
        <v>3689</v>
      </c>
      <c r="F204" t="s">
        <v>3690</v>
      </c>
      <c r="G204" t="s">
        <v>3691</v>
      </c>
      <c r="H204">
        <v>729132100</v>
      </c>
      <c r="I204" t="s">
        <v>3692</v>
      </c>
      <c r="J204">
        <v>2692160</v>
      </c>
      <c r="K204" t="s">
        <v>3693</v>
      </c>
      <c r="L204">
        <v>1294501</v>
      </c>
      <c r="M204">
        <v>15194</v>
      </c>
      <c r="N204">
        <v>45203020</v>
      </c>
      <c r="O204" t="s">
        <v>2855</v>
      </c>
      <c r="Q204" t="s">
        <v>21</v>
      </c>
      <c r="R204" t="s">
        <v>23</v>
      </c>
      <c r="S204" t="s">
        <v>23</v>
      </c>
      <c r="W204" t="s">
        <v>24</v>
      </c>
      <c r="X204">
        <v>60.65</v>
      </c>
      <c r="Y204">
        <v>1</v>
      </c>
      <c r="Z204">
        <v>32978000</v>
      </c>
      <c r="AA204">
        <v>2000115700</v>
      </c>
      <c r="AB204">
        <v>1</v>
      </c>
      <c r="AC204">
        <v>1.0674720689394399</v>
      </c>
      <c r="AF204">
        <v>35203093.8894848</v>
      </c>
      <c r="AG204">
        <v>2135067644.3972499</v>
      </c>
      <c r="AH204">
        <v>2.7087226213080699E-4</v>
      </c>
    </row>
    <row r="205" spans="1:34" x14ac:dyDescent="0.3">
      <c r="A205" t="s">
        <v>2832</v>
      </c>
      <c r="B205" t="s">
        <v>2833</v>
      </c>
      <c r="C205" t="s">
        <v>2834</v>
      </c>
      <c r="D205">
        <v>20180705</v>
      </c>
      <c r="E205" t="s">
        <v>3694</v>
      </c>
      <c r="F205" t="s">
        <v>3695</v>
      </c>
      <c r="G205" t="s">
        <v>3696</v>
      </c>
      <c r="H205">
        <v>739276103</v>
      </c>
      <c r="I205" t="s">
        <v>3697</v>
      </c>
      <c r="J205">
        <v>2133045</v>
      </c>
      <c r="K205" t="s">
        <v>3698</v>
      </c>
      <c r="L205">
        <v>6603201</v>
      </c>
      <c r="M205">
        <v>25060</v>
      </c>
      <c r="N205">
        <v>45301020</v>
      </c>
      <c r="O205" t="s">
        <v>2882</v>
      </c>
      <c r="Q205" t="s">
        <v>21</v>
      </c>
      <c r="R205" t="s">
        <v>23</v>
      </c>
      <c r="S205" t="s">
        <v>23</v>
      </c>
      <c r="W205" t="s">
        <v>24</v>
      </c>
      <c r="X205">
        <v>73.5</v>
      </c>
      <c r="Y205">
        <v>1</v>
      </c>
      <c r="Z205">
        <v>29581000</v>
      </c>
      <c r="AA205">
        <v>2174203500</v>
      </c>
      <c r="AB205">
        <v>1</v>
      </c>
      <c r="AC205">
        <v>1.0674720689394399</v>
      </c>
      <c r="AF205">
        <v>31576891.2712975</v>
      </c>
      <c r="AG205">
        <v>2320901508.4403701</v>
      </c>
      <c r="AH205">
        <v>2.9444867633293301E-4</v>
      </c>
    </row>
    <row r="206" spans="1:34" x14ac:dyDescent="0.3">
      <c r="A206" t="s">
        <v>2832</v>
      </c>
      <c r="B206" t="s">
        <v>2833</v>
      </c>
      <c r="C206" t="s">
        <v>2834</v>
      </c>
      <c r="D206">
        <v>20180705</v>
      </c>
      <c r="E206" t="s">
        <v>3699</v>
      </c>
      <c r="F206" t="s">
        <v>3700</v>
      </c>
      <c r="G206" t="s">
        <v>3701</v>
      </c>
      <c r="H206" t="s">
        <v>3702</v>
      </c>
      <c r="I206" t="s">
        <v>3703</v>
      </c>
      <c r="J206" t="s">
        <v>3704</v>
      </c>
      <c r="K206" t="s">
        <v>3705</v>
      </c>
      <c r="L206">
        <v>18589401</v>
      </c>
      <c r="M206">
        <v>746732</v>
      </c>
      <c r="N206">
        <v>45102010</v>
      </c>
      <c r="O206" t="s">
        <v>2816</v>
      </c>
      <c r="Q206" t="s">
        <v>21</v>
      </c>
      <c r="R206" t="s">
        <v>23</v>
      </c>
      <c r="S206" t="s">
        <v>23</v>
      </c>
      <c r="W206" t="s">
        <v>24</v>
      </c>
      <c r="X206">
        <v>13.76</v>
      </c>
      <c r="Y206">
        <v>1</v>
      </c>
      <c r="Z206">
        <v>92649000</v>
      </c>
      <c r="AA206">
        <v>1274850240</v>
      </c>
      <c r="AB206">
        <v>0.34</v>
      </c>
      <c r="AC206">
        <v>1.0674720689394399</v>
      </c>
      <c r="AF206">
        <v>33626074.703157797</v>
      </c>
      <c r="AG206">
        <v>462694787.915452</v>
      </c>
      <c r="AH206">
        <v>5.8701270757243197E-5</v>
      </c>
    </row>
    <row r="207" spans="1:34" x14ac:dyDescent="0.3">
      <c r="A207" t="s">
        <v>2832</v>
      </c>
      <c r="B207" t="s">
        <v>2833</v>
      </c>
      <c r="C207" t="s">
        <v>2834</v>
      </c>
      <c r="D207">
        <v>20180705</v>
      </c>
      <c r="E207" t="s">
        <v>368</v>
      </c>
      <c r="F207" t="s">
        <v>369</v>
      </c>
      <c r="G207" t="s">
        <v>370</v>
      </c>
      <c r="H207">
        <v>743312100</v>
      </c>
      <c r="I207" t="s">
        <v>371</v>
      </c>
      <c r="J207">
        <v>2705198</v>
      </c>
      <c r="K207" t="s">
        <v>372</v>
      </c>
      <c r="L207">
        <v>2435201</v>
      </c>
      <c r="M207">
        <v>7540</v>
      </c>
      <c r="N207">
        <v>45103020</v>
      </c>
      <c r="O207" t="s">
        <v>2725</v>
      </c>
      <c r="Q207" t="s">
        <v>21</v>
      </c>
      <c r="R207" t="s">
        <v>23</v>
      </c>
      <c r="S207" t="s">
        <v>23</v>
      </c>
      <c r="W207" t="s">
        <v>24</v>
      </c>
      <c r="X207">
        <v>38.36</v>
      </c>
      <c r="Y207">
        <v>1</v>
      </c>
      <c r="Z207">
        <v>45462000</v>
      </c>
      <c r="AA207">
        <v>1743922320</v>
      </c>
      <c r="AB207">
        <v>1</v>
      </c>
      <c r="AC207">
        <v>1.0674720689394399</v>
      </c>
      <c r="AF207">
        <v>48529415.198124804</v>
      </c>
      <c r="AG207">
        <v>1861588367.0000601</v>
      </c>
      <c r="AH207">
        <v>2.3617642909298E-4</v>
      </c>
    </row>
    <row r="208" spans="1:34" x14ac:dyDescent="0.3">
      <c r="A208" t="s">
        <v>2832</v>
      </c>
      <c r="B208" t="s">
        <v>2833</v>
      </c>
      <c r="C208" t="s">
        <v>2834</v>
      </c>
      <c r="D208">
        <v>20180705</v>
      </c>
      <c r="E208" t="s">
        <v>308</v>
      </c>
      <c r="F208" t="s">
        <v>309</v>
      </c>
      <c r="G208" t="s">
        <v>310</v>
      </c>
      <c r="H208">
        <v>743424103</v>
      </c>
      <c r="I208" t="s">
        <v>311</v>
      </c>
      <c r="J208" t="s">
        <v>312</v>
      </c>
      <c r="K208" t="s">
        <v>313</v>
      </c>
      <c r="L208">
        <v>17033501</v>
      </c>
      <c r="M208">
        <v>294727</v>
      </c>
      <c r="N208">
        <v>45103020</v>
      </c>
      <c r="O208" t="s">
        <v>2725</v>
      </c>
      <c r="Q208" t="s">
        <v>21</v>
      </c>
      <c r="R208" t="s">
        <v>23</v>
      </c>
      <c r="S208" t="s">
        <v>23</v>
      </c>
      <c r="W208" t="s">
        <v>24</v>
      </c>
      <c r="X208">
        <v>116.42</v>
      </c>
      <c r="Y208">
        <v>1</v>
      </c>
      <c r="Z208">
        <v>50850000</v>
      </c>
      <c r="AA208">
        <v>5919957000</v>
      </c>
      <c r="AB208">
        <v>1</v>
      </c>
      <c r="AC208">
        <v>1.0674720689394399</v>
      </c>
      <c r="AF208">
        <v>54280954.705570497</v>
      </c>
      <c r="AG208">
        <v>6319388746.8225203</v>
      </c>
      <c r="AH208">
        <v>8.0172969209086698E-4</v>
      </c>
    </row>
    <row r="209" spans="1:34" x14ac:dyDescent="0.3">
      <c r="A209" t="s">
        <v>2832</v>
      </c>
      <c r="B209" t="s">
        <v>2833</v>
      </c>
      <c r="C209" t="s">
        <v>2834</v>
      </c>
      <c r="D209">
        <v>20180705</v>
      </c>
      <c r="E209" t="s">
        <v>3706</v>
      </c>
      <c r="F209" t="s">
        <v>3707</v>
      </c>
      <c r="G209" t="s">
        <v>3708</v>
      </c>
      <c r="H209" t="s">
        <v>3709</v>
      </c>
      <c r="I209" t="s">
        <v>3710</v>
      </c>
      <c r="J209" t="s">
        <v>3711</v>
      </c>
      <c r="K209" t="s">
        <v>3712</v>
      </c>
      <c r="L209">
        <v>2575601</v>
      </c>
      <c r="M209">
        <v>576267</v>
      </c>
      <c r="N209">
        <v>45202030</v>
      </c>
      <c r="O209" t="s">
        <v>2841</v>
      </c>
      <c r="Q209" t="s">
        <v>31</v>
      </c>
      <c r="R209" t="s">
        <v>23</v>
      </c>
      <c r="S209" t="s">
        <v>23</v>
      </c>
      <c r="W209" t="s">
        <v>24</v>
      </c>
      <c r="X209">
        <v>23.88</v>
      </c>
      <c r="Y209">
        <v>1</v>
      </c>
      <c r="Z209">
        <v>173432000</v>
      </c>
      <c r="AA209">
        <v>4141556160</v>
      </c>
      <c r="AB209">
        <v>0.69</v>
      </c>
      <c r="AC209">
        <v>1.0674720689394399</v>
      </c>
      <c r="AF209">
        <v>127742332.94361</v>
      </c>
      <c r="AG209">
        <v>3050486910.6934099</v>
      </c>
      <c r="AH209">
        <v>3.87009888079313E-4</v>
      </c>
    </row>
    <row r="210" spans="1:34" x14ac:dyDescent="0.3">
      <c r="A210" t="s">
        <v>2832</v>
      </c>
      <c r="B210" t="s">
        <v>2833</v>
      </c>
      <c r="C210" t="s">
        <v>2834</v>
      </c>
      <c r="D210">
        <v>20180705</v>
      </c>
      <c r="E210" t="s">
        <v>80</v>
      </c>
      <c r="F210" t="s">
        <v>2787</v>
      </c>
      <c r="G210" t="s">
        <v>2788</v>
      </c>
      <c r="H210" t="s">
        <v>2789</v>
      </c>
      <c r="I210" t="s">
        <v>2790</v>
      </c>
      <c r="J210" t="s">
        <v>2791</v>
      </c>
      <c r="K210" t="s">
        <v>81</v>
      </c>
      <c r="L210">
        <v>1987701</v>
      </c>
      <c r="M210">
        <v>351190</v>
      </c>
      <c r="N210">
        <v>45101010</v>
      </c>
      <c r="O210" t="s">
        <v>2738</v>
      </c>
      <c r="Q210" t="s">
        <v>31</v>
      </c>
      <c r="R210" t="s">
        <v>23</v>
      </c>
      <c r="S210" t="s">
        <v>23</v>
      </c>
      <c r="W210" t="s">
        <v>24</v>
      </c>
      <c r="X210">
        <v>58.25</v>
      </c>
      <c r="Y210">
        <v>1</v>
      </c>
      <c r="Z210">
        <v>42464000</v>
      </c>
      <c r="AA210">
        <v>2473528000</v>
      </c>
      <c r="AB210">
        <v>0.8</v>
      </c>
      <c r="AC210">
        <v>1.0674720689394399</v>
      </c>
      <c r="AF210">
        <v>36263307.148355499</v>
      </c>
      <c r="AG210">
        <v>2112337641.3917</v>
      </c>
      <c r="AH210">
        <v>2.6798854678412501E-4</v>
      </c>
    </row>
    <row r="211" spans="1:34" x14ac:dyDescent="0.3">
      <c r="A211" t="s">
        <v>2832</v>
      </c>
      <c r="B211" t="s">
        <v>2833</v>
      </c>
      <c r="C211" t="s">
        <v>2834</v>
      </c>
      <c r="D211">
        <v>20180705</v>
      </c>
      <c r="E211" t="s">
        <v>3713</v>
      </c>
      <c r="F211" t="s">
        <v>3714</v>
      </c>
      <c r="G211" t="s">
        <v>3715</v>
      </c>
      <c r="H211">
        <v>747525103</v>
      </c>
      <c r="I211" t="s">
        <v>3716</v>
      </c>
      <c r="J211">
        <v>2714923</v>
      </c>
      <c r="K211" t="s">
        <v>3717</v>
      </c>
      <c r="L211">
        <v>2480001</v>
      </c>
      <c r="M211">
        <v>7542</v>
      </c>
      <c r="N211">
        <v>45301020</v>
      </c>
      <c r="O211" t="s">
        <v>2882</v>
      </c>
      <c r="Q211" t="s">
        <v>21</v>
      </c>
      <c r="R211" t="s">
        <v>23</v>
      </c>
      <c r="S211" t="s">
        <v>23</v>
      </c>
      <c r="W211" t="s">
        <v>24</v>
      </c>
      <c r="X211">
        <v>55.33</v>
      </c>
      <c r="Y211">
        <v>1</v>
      </c>
      <c r="Z211">
        <v>1482622000</v>
      </c>
      <c r="AA211">
        <v>82033475260</v>
      </c>
      <c r="AB211">
        <v>1</v>
      </c>
      <c r="AC211">
        <v>1.0674720689394399</v>
      </c>
      <c r="AF211">
        <v>1582657573.79513</v>
      </c>
      <c r="AG211">
        <v>87568443558.084503</v>
      </c>
      <c r="AH211">
        <v>1.1109653813590799E-2</v>
      </c>
    </row>
    <row r="212" spans="1:34" x14ac:dyDescent="0.3">
      <c r="A212" t="s">
        <v>2832</v>
      </c>
      <c r="B212" t="s">
        <v>2833</v>
      </c>
      <c r="C212" t="s">
        <v>2834</v>
      </c>
      <c r="D212">
        <v>20180705</v>
      </c>
      <c r="E212" t="s">
        <v>3718</v>
      </c>
      <c r="F212" t="s">
        <v>3719</v>
      </c>
      <c r="G212" t="s">
        <v>3720</v>
      </c>
      <c r="H212" t="s">
        <v>3721</v>
      </c>
      <c r="I212" t="s">
        <v>3722</v>
      </c>
      <c r="J212" t="s">
        <v>3723</v>
      </c>
      <c r="K212" t="s">
        <v>3724</v>
      </c>
      <c r="L212">
        <v>6485301</v>
      </c>
      <c r="M212">
        <v>22599</v>
      </c>
      <c r="N212">
        <v>45301020</v>
      </c>
      <c r="O212" t="s">
        <v>2882</v>
      </c>
      <c r="Q212" t="s">
        <v>21</v>
      </c>
      <c r="R212" t="s">
        <v>23</v>
      </c>
      <c r="S212" t="s">
        <v>23</v>
      </c>
      <c r="W212" t="s">
        <v>24</v>
      </c>
      <c r="X212">
        <v>77.44</v>
      </c>
      <c r="Y212">
        <v>1</v>
      </c>
      <c r="Z212">
        <v>126491000</v>
      </c>
      <c r="AA212">
        <v>9795463040</v>
      </c>
      <c r="AB212">
        <v>1</v>
      </c>
      <c r="AC212">
        <v>1.0674720689394399</v>
      </c>
      <c r="AF212">
        <v>135025609.47221801</v>
      </c>
      <c r="AG212">
        <v>10456383197.528601</v>
      </c>
      <c r="AH212">
        <v>1.3265828733125299E-3</v>
      </c>
    </row>
    <row r="213" spans="1:34" x14ac:dyDescent="0.3">
      <c r="A213" t="s">
        <v>2832</v>
      </c>
      <c r="B213" t="s">
        <v>2833</v>
      </c>
      <c r="C213" t="s">
        <v>2834</v>
      </c>
      <c r="D213">
        <v>20180705</v>
      </c>
      <c r="E213" t="s">
        <v>481</v>
      </c>
      <c r="F213" t="s">
        <v>482</v>
      </c>
      <c r="G213" t="s">
        <v>483</v>
      </c>
      <c r="H213" t="s">
        <v>484</v>
      </c>
      <c r="I213" t="s">
        <v>485</v>
      </c>
      <c r="J213" t="s">
        <v>486</v>
      </c>
      <c r="K213" t="s">
        <v>487</v>
      </c>
      <c r="L213">
        <v>1174501</v>
      </c>
      <c r="M213">
        <v>307578</v>
      </c>
      <c r="N213">
        <v>45103020</v>
      </c>
      <c r="O213" t="s">
        <v>2725</v>
      </c>
      <c r="Q213" t="s">
        <v>21</v>
      </c>
      <c r="R213" t="s">
        <v>23</v>
      </c>
      <c r="S213" t="s">
        <v>23</v>
      </c>
      <c r="W213" t="s">
        <v>24</v>
      </c>
      <c r="X213">
        <v>86.5</v>
      </c>
      <c r="Y213">
        <v>1</v>
      </c>
      <c r="Z213">
        <v>38979000</v>
      </c>
      <c r="AA213">
        <v>3371683500</v>
      </c>
      <c r="AB213">
        <v>0.84</v>
      </c>
      <c r="AC213">
        <v>1.0674720689394399</v>
      </c>
      <c r="AF213">
        <v>34951554.771159902</v>
      </c>
      <c r="AG213">
        <v>3023309487.7053299</v>
      </c>
      <c r="AH213">
        <v>3.8356193641230797E-4</v>
      </c>
    </row>
    <row r="214" spans="1:34" x14ac:dyDescent="0.3">
      <c r="A214" t="s">
        <v>2832</v>
      </c>
      <c r="B214" t="s">
        <v>2833</v>
      </c>
      <c r="C214" t="s">
        <v>2834</v>
      </c>
      <c r="D214">
        <v>20180705</v>
      </c>
      <c r="E214" t="s">
        <v>3725</v>
      </c>
      <c r="F214" t="s">
        <v>3726</v>
      </c>
      <c r="G214" t="s">
        <v>3727</v>
      </c>
      <c r="H214" s="19" t="s">
        <v>3728</v>
      </c>
      <c r="I214" t="s">
        <v>3729</v>
      </c>
      <c r="J214" t="s">
        <v>3730</v>
      </c>
      <c r="K214" t="s">
        <v>3731</v>
      </c>
      <c r="L214">
        <v>17414701</v>
      </c>
      <c r="M214">
        <v>43403</v>
      </c>
      <c r="N214">
        <v>25502020</v>
      </c>
      <c r="O214" t="s">
        <v>3481</v>
      </c>
      <c r="Q214" t="s">
        <v>21</v>
      </c>
      <c r="R214" t="s">
        <v>23</v>
      </c>
      <c r="S214" t="s">
        <v>23</v>
      </c>
      <c r="W214" t="s">
        <v>24</v>
      </c>
      <c r="X214">
        <v>21.5</v>
      </c>
      <c r="Y214">
        <v>1</v>
      </c>
      <c r="Z214">
        <v>448261000</v>
      </c>
      <c r="AA214">
        <v>9637611500</v>
      </c>
      <c r="AB214">
        <v>1</v>
      </c>
      <c r="AC214">
        <v>1.0674720689394399</v>
      </c>
      <c r="AF214">
        <v>478506097.09486198</v>
      </c>
      <c r="AG214">
        <v>10287881087.539499</v>
      </c>
      <c r="AH214">
        <v>1.3052053081443599E-3</v>
      </c>
    </row>
    <row r="215" spans="1:34" x14ac:dyDescent="0.3">
      <c r="A215" t="s">
        <v>2832</v>
      </c>
      <c r="B215" t="s">
        <v>2833</v>
      </c>
      <c r="C215" t="s">
        <v>2834</v>
      </c>
      <c r="D215">
        <v>20180705</v>
      </c>
      <c r="E215" t="s">
        <v>257</v>
      </c>
      <c r="F215" t="s">
        <v>258</v>
      </c>
      <c r="G215" t="s">
        <v>259</v>
      </c>
      <c r="H215" t="s">
        <v>260</v>
      </c>
      <c r="I215" t="s">
        <v>261</v>
      </c>
      <c r="J215" t="s">
        <v>262</v>
      </c>
      <c r="K215" t="s">
        <v>263</v>
      </c>
      <c r="L215">
        <v>18479701</v>
      </c>
      <c r="M215">
        <v>226874</v>
      </c>
      <c r="N215">
        <v>45103010</v>
      </c>
      <c r="O215" t="s">
        <v>2725</v>
      </c>
      <c r="Q215" t="s">
        <v>21</v>
      </c>
      <c r="R215" t="s">
        <v>23</v>
      </c>
      <c r="S215" t="s">
        <v>23</v>
      </c>
      <c r="W215" t="s">
        <v>24</v>
      </c>
      <c r="X215">
        <v>55.65</v>
      </c>
      <c r="Y215">
        <v>1</v>
      </c>
      <c r="Z215">
        <v>91508000</v>
      </c>
      <c r="AA215">
        <v>5092420200</v>
      </c>
      <c r="AB215">
        <v>0.78</v>
      </c>
      <c r="AC215">
        <v>1.0674720689394399</v>
      </c>
      <c r="AF215">
        <v>76192142.585917994</v>
      </c>
      <c r="AG215">
        <v>4240092734.9063301</v>
      </c>
      <c r="AH215">
        <v>5.3793307849631003E-4</v>
      </c>
    </row>
    <row r="216" spans="1:34" x14ac:dyDescent="0.3">
      <c r="A216" t="s">
        <v>2832</v>
      </c>
      <c r="B216" t="s">
        <v>2833</v>
      </c>
      <c r="C216" t="s">
        <v>2834</v>
      </c>
      <c r="D216">
        <v>20180705</v>
      </c>
      <c r="E216" t="s">
        <v>3732</v>
      </c>
      <c r="F216" t="s">
        <v>3733</v>
      </c>
      <c r="G216" t="s">
        <v>3734</v>
      </c>
      <c r="H216">
        <v>750917106</v>
      </c>
      <c r="I216" t="s">
        <v>3735</v>
      </c>
      <c r="J216">
        <v>2721967</v>
      </c>
      <c r="K216" t="s">
        <v>3736</v>
      </c>
      <c r="L216">
        <v>6476601</v>
      </c>
      <c r="M216">
        <v>22596</v>
      </c>
      <c r="N216">
        <v>45301020</v>
      </c>
      <c r="O216" t="s">
        <v>2882</v>
      </c>
      <c r="Q216" t="s">
        <v>21</v>
      </c>
      <c r="R216" t="s">
        <v>23</v>
      </c>
      <c r="S216" t="s">
        <v>23</v>
      </c>
      <c r="W216" t="s">
        <v>24</v>
      </c>
      <c r="X216">
        <v>12.56</v>
      </c>
      <c r="Y216">
        <v>1</v>
      </c>
      <c r="Z216">
        <v>107485000</v>
      </c>
      <c r="AA216">
        <v>1350011600</v>
      </c>
      <c r="AB216">
        <v>1</v>
      </c>
      <c r="AC216">
        <v>1.0674720689394399</v>
      </c>
      <c r="AF216">
        <v>114737235.329955</v>
      </c>
      <c r="AG216">
        <v>1441099675.74424</v>
      </c>
      <c r="AH216">
        <v>1.8282977129514599E-4</v>
      </c>
    </row>
    <row r="217" spans="1:34" x14ac:dyDescent="0.3">
      <c r="A217" t="s">
        <v>2832</v>
      </c>
      <c r="B217" t="s">
        <v>2833</v>
      </c>
      <c r="C217" t="s">
        <v>2834</v>
      </c>
      <c r="D217">
        <v>20180705</v>
      </c>
      <c r="E217" t="s">
        <v>132</v>
      </c>
      <c r="F217" t="s">
        <v>133</v>
      </c>
      <c r="G217" t="s">
        <v>134</v>
      </c>
      <c r="H217">
        <v>753422104</v>
      </c>
      <c r="I217" t="s">
        <v>135</v>
      </c>
      <c r="J217" t="s">
        <v>136</v>
      </c>
      <c r="K217" t="s">
        <v>137</v>
      </c>
      <c r="L217">
        <v>2450101</v>
      </c>
      <c r="M217">
        <v>524912</v>
      </c>
      <c r="N217">
        <v>45103020</v>
      </c>
      <c r="O217" t="s">
        <v>2725</v>
      </c>
      <c r="Q217" t="s">
        <v>21</v>
      </c>
      <c r="R217" t="s">
        <v>23</v>
      </c>
      <c r="S217" t="s">
        <v>23</v>
      </c>
      <c r="W217" t="s">
        <v>24</v>
      </c>
      <c r="X217">
        <v>28.83</v>
      </c>
      <c r="Y217">
        <v>1</v>
      </c>
      <c r="Z217">
        <v>46232000</v>
      </c>
      <c r="AA217">
        <v>1332868560</v>
      </c>
      <c r="AB217">
        <v>0.87</v>
      </c>
      <c r="AC217">
        <v>1.0674720689394399</v>
      </c>
      <c r="AF217">
        <v>42935690.761351101</v>
      </c>
      <c r="AG217">
        <v>1237835964.64975</v>
      </c>
      <c r="AH217">
        <v>1.5704206317369599E-4</v>
      </c>
    </row>
    <row r="218" spans="1:34" x14ac:dyDescent="0.3">
      <c r="A218" t="s">
        <v>2832</v>
      </c>
      <c r="B218" t="s">
        <v>2833</v>
      </c>
      <c r="C218" t="s">
        <v>2834</v>
      </c>
      <c r="D218">
        <v>20180705</v>
      </c>
      <c r="E218" t="s">
        <v>472</v>
      </c>
      <c r="F218" t="s">
        <v>473</v>
      </c>
      <c r="G218" t="s">
        <v>474</v>
      </c>
      <c r="H218">
        <v>756577102</v>
      </c>
      <c r="I218" t="s">
        <v>475</v>
      </c>
      <c r="J218">
        <v>2447218</v>
      </c>
      <c r="K218" t="s">
        <v>476</v>
      </c>
      <c r="L218">
        <v>12284101</v>
      </c>
      <c r="M218">
        <v>28871</v>
      </c>
      <c r="N218">
        <v>45103020</v>
      </c>
      <c r="O218" t="s">
        <v>2725</v>
      </c>
      <c r="Q218" t="s">
        <v>31</v>
      </c>
      <c r="R218" t="s">
        <v>23</v>
      </c>
      <c r="S218" t="s">
        <v>23</v>
      </c>
      <c r="W218" t="s">
        <v>24</v>
      </c>
      <c r="X218">
        <v>135.26</v>
      </c>
      <c r="Y218">
        <v>1</v>
      </c>
      <c r="Z218">
        <v>177673000</v>
      </c>
      <c r="AA218">
        <v>24032049980</v>
      </c>
      <c r="AB218">
        <v>1</v>
      </c>
      <c r="AC218">
        <v>1.0674720689394399</v>
      </c>
      <c r="AF218">
        <v>189660964.904677</v>
      </c>
      <c r="AG218">
        <v>25653542113.006599</v>
      </c>
      <c r="AH218">
        <v>3.25461959111827E-3</v>
      </c>
    </row>
    <row r="219" spans="1:34" x14ac:dyDescent="0.3">
      <c r="A219" t="s">
        <v>2832</v>
      </c>
      <c r="B219" t="s">
        <v>2833</v>
      </c>
      <c r="C219" t="s">
        <v>2834</v>
      </c>
      <c r="D219">
        <v>20180705</v>
      </c>
      <c r="E219" t="s">
        <v>56</v>
      </c>
      <c r="F219" t="s">
        <v>57</v>
      </c>
      <c r="G219" t="s">
        <v>58</v>
      </c>
      <c r="H219" t="s">
        <v>59</v>
      </c>
      <c r="I219" t="s">
        <v>60</v>
      </c>
      <c r="J219" t="s">
        <v>61</v>
      </c>
      <c r="K219" t="s">
        <v>62</v>
      </c>
      <c r="L219">
        <v>1863001</v>
      </c>
      <c r="M219">
        <v>328610</v>
      </c>
      <c r="N219">
        <v>45103010</v>
      </c>
      <c r="O219" t="s">
        <v>2725</v>
      </c>
      <c r="Q219" t="s">
        <v>31</v>
      </c>
      <c r="R219" t="s">
        <v>23</v>
      </c>
      <c r="S219" t="s">
        <v>23</v>
      </c>
      <c r="W219" t="s">
        <v>24</v>
      </c>
      <c r="X219">
        <v>71</v>
      </c>
      <c r="Y219">
        <v>1</v>
      </c>
      <c r="Z219">
        <v>66808000</v>
      </c>
      <c r="AA219">
        <v>4743368000</v>
      </c>
      <c r="AB219">
        <v>1</v>
      </c>
      <c r="AC219">
        <v>1.0674720689394399</v>
      </c>
      <c r="AF219">
        <v>71315673.981706098</v>
      </c>
      <c r="AG219">
        <v>5063412852.7011299</v>
      </c>
      <c r="AH219">
        <v>6.4238624809498997E-4</v>
      </c>
    </row>
    <row r="220" spans="1:34" x14ac:dyDescent="0.3">
      <c r="A220" t="s">
        <v>2832</v>
      </c>
      <c r="B220" t="s">
        <v>2833</v>
      </c>
      <c r="C220" t="s">
        <v>2834</v>
      </c>
      <c r="D220">
        <v>20180705</v>
      </c>
      <c r="E220" t="s">
        <v>3737</v>
      </c>
      <c r="F220" t="s">
        <v>3738</v>
      </c>
      <c r="G220" t="s">
        <v>3739</v>
      </c>
      <c r="H220">
        <v>775133101</v>
      </c>
      <c r="I220" t="s">
        <v>3740</v>
      </c>
      <c r="J220">
        <v>2746700</v>
      </c>
      <c r="K220" t="s">
        <v>3741</v>
      </c>
      <c r="L220">
        <v>921601</v>
      </c>
      <c r="M220">
        <v>12754</v>
      </c>
      <c r="N220">
        <v>45203015</v>
      </c>
      <c r="O220" t="s">
        <v>2855</v>
      </c>
      <c r="Q220" t="s">
        <v>31</v>
      </c>
      <c r="R220" t="s">
        <v>23</v>
      </c>
      <c r="S220" t="s">
        <v>23</v>
      </c>
      <c r="W220" t="s">
        <v>24</v>
      </c>
      <c r="X220">
        <v>110.99</v>
      </c>
      <c r="Y220">
        <v>1</v>
      </c>
      <c r="Z220">
        <v>18366000</v>
      </c>
      <c r="AA220">
        <v>2038442340</v>
      </c>
      <c r="AB220">
        <v>1</v>
      </c>
      <c r="AC220">
        <v>1.0674720689394399</v>
      </c>
      <c r="AF220">
        <v>19605192.018141702</v>
      </c>
      <c r="AG220">
        <v>2175980262.0935502</v>
      </c>
      <c r="AH220">
        <v>2.7606277369805E-4</v>
      </c>
    </row>
    <row r="221" spans="1:34" x14ac:dyDescent="0.3">
      <c r="A221" t="s">
        <v>2832</v>
      </c>
      <c r="B221" t="s">
        <v>2833</v>
      </c>
      <c r="C221" t="s">
        <v>2834</v>
      </c>
      <c r="D221">
        <v>20180705</v>
      </c>
      <c r="E221" t="s">
        <v>242</v>
      </c>
      <c r="F221" t="s">
        <v>243</v>
      </c>
      <c r="G221" t="s">
        <v>244</v>
      </c>
      <c r="H221" t="s">
        <v>245</v>
      </c>
      <c r="I221" t="s">
        <v>246</v>
      </c>
      <c r="J221" t="s">
        <v>247</v>
      </c>
      <c r="K221" t="s">
        <v>248</v>
      </c>
      <c r="L221">
        <v>6296502</v>
      </c>
      <c r="M221">
        <v>213297</v>
      </c>
      <c r="N221">
        <v>45103010</v>
      </c>
      <c r="O221" t="s">
        <v>2725</v>
      </c>
      <c r="Q221" t="s">
        <v>21</v>
      </c>
      <c r="R221" t="s">
        <v>23</v>
      </c>
      <c r="S221" t="s">
        <v>23</v>
      </c>
      <c r="W221" t="s">
        <v>24</v>
      </c>
      <c r="X221">
        <v>52.54</v>
      </c>
      <c r="Y221">
        <v>1</v>
      </c>
      <c r="Z221">
        <v>238090000</v>
      </c>
      <c r="AA221">
        <v>12509248600</v>
      </c>
      <c r="AB221">
        <v>0.84</v>
      </c>
      <c r="AC221">
        <v>1.0674720689394399</v>
      </c>
      <c r="AF221">
        <v>213489716.91078401</v>
      </c>
      <c r="AG221">
        <v>11216749726.492599</v>
      </c>
      <c r="AH221">
        <v>1.42304923225414E-3</v>
      </c>
    </row>
    <row r="222" spans="1:34" x14ac:dyDescent="0.3">
      <c r="A222" t="s">
        <v>2832</v>
      </c>
      <c r="B222" t="s">
        <v>2833</v>
      </c>
      <c r="C222" t="s">
        <v>2834</v>
      </c>
      <c r="D222">
        <v>20180705</v>
      </c>
      <c r="E222" t="s">
        <v>3742</v>
      </c>
      <c r="F222" t="s">
        <v>3743</v>
      </c>
      <c r="G222" t="s">
        <v>3744</v>
      </c>
      <c r="H222" s="19" t="s">
        <v>3745</v>
      </c>
      <c r="I222" t="s">
        <v>3746</v>
      </c>
      <c r="J222" t="s">
        <v>3747</v>
      </c>
      <c r="K222" t="s">
        <v>3748</v>
      </c>
      <c r="L222">
        <v>17656701</v>
      </c>
      <c r="M222">
        <v>51136</v>
      </c>
      <c r="N222">
        <v>45202030</v>
      </c>
      <c r="O222" t="s">
        <v>2841</v>
      </c>
      <c r="Q222" t="s">
        <v>21</v>
      </c>
      <c r="R222" t="s">
        <v>23</v>
      </c>
      <c r="S222" t="s">
        <v>23</v>
      </c>
      <c r="W222" t="s">
        <v>24</v>
      </c>
      <c r="X222">
        <v>24.1</v>
      </c>
      <c r="Y222">
        <v>1</v>
      </c>
      <c r="Z222">
        <v>48693000</v>
      </c>
      <c r="AA222">
        <v>1173501300</v>
      </c>
      <c r="AB222">
        <v>0.78</v>
      </c>
      <c r="AC222">
        <v>1.0674720689394399</v>
      </c>
      <c r="AF222">
        <v>40543165.613237098</v>
      </c>
      <c r="AG222">
        <v>977090291.27901495</v>
      </c>
      <c r="AH222">
        <v>1.23961719994831E-4</v>
      </c>
    </row>
    <row r="223" spans="1:34" x14ac:dyDescent="0.3">
      <c r="A223" t="s">
        <v>2832</v>
      </c>
      <c r="B223" t="s">
        <v>2833</v>
      </c>
      <c r="C223" t="s">
        <v>2834</v>
      </c>
      <c r="D223">
        <v>20180705</v>
      </c>
      <c r="E223" t="s">
        <v>3749</v>
      </c>
      <c r="F223" t="s">
        <v>3750</v>
      </c>
      <c r="G223" t="s">
        <v>3751</v>
      </c>
      <c r="H223" t="s">
        <v>3752</v>
      </c>
      <c r="I223" t="s">
        <v>3753</v>
      </c>
      <c r="J223" t="s">
        <v>3754</v>
      </c>
      <c r="K223" t="s">
        <v>3755</v>
      </c>
      <c r="L223">
        <v>1964901</v>
      </c>
      <c r="M223">
        <v>351407</v>
      </c>
      <c r="N223">
        <v>45102020</v>
      </c>
      <c r="O223" t="s">
        <v>2897</v>
      </c>
      <c r="Q223" t="s">
        <v>21</v>
      </c>
      <c r="R223" t="s">
        <v>23</v>
      </c>
      <c r="S223" t="s">
        <v>23</v>
      </c>
      <c r="W223" t="s">
        <v>24</v>
      </c>
      <c r="X223">
        <v>25.08</v>
      </c>
      <c r="Y223">
        <v>1</v>
      </c>
      <c r="Z223">
        <v>274741000</v>
      </c>
      <c r="AA223">
        <v>6890504280</v>
      </c>
      <c r="AB223">
        <v>0.92</v>
      </c>
      <c r="AC223">
        <v>1.0674720689394399</v>
      </c>
      <c r="AF223">
        <v>269816076.19709098</v>
      </c>
      <c r="AG223">
        <v>6766987191.0230503</v>
      </c>
      <c r="AH223">
        <v>8.5851571637678896E-4</v>
      </c>
    </row>
    <row r="224" spans="1:34" x14ac:dyDescent="0.3">
      <c r="A224" t="s">
        <v>2832</v>
      </c>
      <c r="B224" t="s">
        <v>2833</v>
      </c>
      <c r="C224" t="s">
        <v>2834</v>
      </c>
      <c r="D224">
        <v>20180705</v>
      </c>
      <c r="E224" t="s">
        <v>178</v>
      </c>
      <c r="F224" t="s">
        <v>179</v>
      </c>
      <c r="G224" t="s">
        <v>180</v>
      </c>
      <c r="H224" t="s">
        <v>181</v>
      </c>
      <c r="I224" t="s">
        <v>182</v>
      </c>
      <c r="J224" t="s">
        <v>183</v>
      </c>
      <c r="K224" t="s">
        <v>184</v>
      </c>
      <c r="L224">
        <v>3264101</v>
      </c>
      <c r="M224">
        <v>786676</v>
      </c>
      <c r="N224">
        <v>45103020</v>
      </c>
      <c r="O224" t="s">
        <v>2725</v>
      </c>
      <c r="Q224" t="s">
        <v>31</v>
      </c>
      <c r="R224" t="s">
        <v>23</v>
      </c>
      <c r="S224" t="s">
        <v>23</v>
      </c>
      <c r="W224" t="s">
        <v>24</v>
      </c>
      <c r="X224">
        <v>25.22</v>
      </c>
      <c r="Y224">
        <v>1</v>
      </c>
      <c r="Z224">
        <v>87202000</v>
      </c>
      <c r="AA224">
        <v>2199234440</v>
      </c>
      <c r="AB224">
        <v>0.51</v>
      </c>
      <c r="AC224">
        <v>1.0674720689394399</v>
      </c>
      <c r="AF224">
        <v>47473706.671384998</v>
      </c>
      <c r="AG224">
        <v>1197286882.2523301</v>
      </c>
      <c r="AH224">
        <v>1.5189767268792301E-4</v>
      </c>
    </row>
    <row r="225" spans="1:34" x14ac:dyDescent="0.3">
      <c r="A225" t="s">
        <v>2832</v>
      </c>
      <c r="B225" t="s">
        <v>2833</v>
      </c>
      <c r="C225" t="s">
        <v>2834</v>
      </c>
      <c r="D225">
        <v>20180705</v>
      </c>
      <c r="E225" t="s">
        <v>202</v>
      </c>
      <c r="F225" t="s">
        <v>203</v>
      </c>
      <c r="G225" t="s">
        <v>204</v>
      </c>
      <c r="H225" t="s">
        <v>205</v>
      </c>
      <c r="I225" t="s">
        <v>206</v>
      </c>
      <c r="J225">
        <v>2310525</v>
      </c>
      <c r="K225" t="s">
        <v>207</v>
      </c>
      <c r="L225">
        <v>15785501</v>
      </c>
      <c r="M225">
        <v>41916</v>
      </c>
      <c r="N225">
        <v>45103010</v>
      </c>
      <c r="O225" t="s">
        <v>2725</v>
      </c>
      <c r="Q225" t="s">
        <v>31</v>
      </c>
      <c r="R225" t="s">
        <v>23</v>
      </c>
      <c r="S225" t="s">
        <v>23</v>
      </c>
      <c r="W225" t="s">
        <v>24</v>
      </c>
      <c r="X225">
        <v>137.84</v>
      </c>
      <c r="Y225">
        <v>1</v>
      </c>
      <c r="Z225">
        <v>742457000</v>
      </c>
      <c r="AA225">
        <v>102340272880</v>
      </c>
      <c r="AB225">
        <v>0.95</v>
      </c>
      <c r="AC225">
        <v>1.0674720689394399</v>
      </c>
      <c r="AF225">
        <v>752924504.39414096</v>
      </c>
      <c r="AG225">
        <v>103783113685.688</v>
      </c>
      <c r="AH225">
        <v>1.31667803822475E-2</v>
      </c>
    </row>
    <row r="226" spans="1:34" x14ac:dyDescent="0.3">
      <c r="A226" t="s">
        <v>2832</v>
      </c>
      <c r="B226" t="s">
        <v>2833</v>
      </c>
      <c r="C226" t="s">
        <v>2834</v>
      </c>
      <c r="D226">
        <v>20180705</v>
      </c>
      <c r="E226" t="s">
        <v>3756</v>
      </c>
      <c r="F226" t="s">
        <v>3757</v>
      </c>
      <c r="G226" t="s">
        <v>3758</v>
      </c>
      <c r="H226">
        <v>801056102</v>
      </c>
      <c r="I226" t="s">
        <v>3759</v>
      </c>
      <c r="J226" t="s">
        <v>3760</v>
      </c>
      <c r="K226" t="s">
        <v>3761</v>
      </c>
      <c r="L226">
        <v>2813901</v>
      </c>
      <c r="M226">
        <v>10306</v>
      </c>
      <c r="N226">
        <v>45203020</v>
      </c>
      <c r="O226" t="s">
        <v>2855</v>
      </c>
      <c r="Q226" t="s">
        <v>21</v>
      </c>
      <c r="R226" t="s">
        <v>23</v>
      </c>
      <c r="S226" t="s">
        <v>23</v>
      </c>
      <c r="W226" t="s">
        <v>24</v>
      </c>
      <c r="X226">
        <v>29.35</v>
      </c>
      <c r="Y226">
        <v>1</v>
      </c>
      <c r="Z226">
        <v>68602000</v>
      </c>
      <c r="AA226">
        <v>2013468700</v>
      </c>
      <c r="AB226">
        <v>1</v>
      </c>
      <c r="AC226">
        <v>1.0674720689394399</v>
      </c>
      <c r="AF226">
        <v>73230718.873383403</v>
      </c>
      <c r="AG226">
        <v>2149321598.9338002</v>
      </c>
      <c r="AH226">
        <v>2.7268063617448502E-4</v>
      </c>
    </row>
    <row r="227" spans="1:34" x14ac:dyDescent="0.3">
      <c r="A227" t="s">
        <v>2832</v>
      </c>
      <c r="B227" t="s">
        <v>2833</v>
      </c>
      <c r="C227" t="s">
        <v>2834</v>
      </c>
      <c r="D227">
        <v>20180705</v>
      </c>
      <c r="E227" t="s">
        <v>3762</v>
      </c>
      <c r="F227" t="s">
        <v>3763</v>
      </c>
      <c r="G227" t="s">
        <v>3764</v>
      </c>
      <c r="H227">
        <v>808625107</v>
      </c>
      <c r="I227" t="s">
        <v>3765</v>
      </c>
      <c r="J227" t="s">
        <v>3766</v>
      </c>
      <c r="K227" t="s">
        <v>3767</v>
      </c>
      <c r="L227">
        <v>1868301</v>
      </c>
      <c r="M227">
        <v>307418</v>
      </c>
      <c r="N227">
        <v>45102010</v>
      </c>
      <c r="O227" t="s">
        <v>2816</v>
      </c>
      <c r="Q227" t="s">
        <v>31</v>
      </c>
      <c r="R227" t="s">
        <v>23</v>
      </c>
      <c r="S227" t="s">
        <v>23</v>
      </c>
      <c r="W227" t="s">
        <v>24</v>
      </c>
      <c r="X227">
        <v>81.95</v>
      </c>
      <c r="Y227">
        <v>1</v>
      </c>
      <c r="Z227">
        <v>42261000</v>
      </c>
      <c r="AA227">
        <v>3463288950</v>
      </c>
      <c r="AB227">
        <v>1</v>
      </c>
      <c r="AC227">
        <v>1.0674720689394399</v>
      </c>
      <c r="AF227">
        <v>45112437.105449602</v>
      </c>
      <c r="AG227">
        <v>3696964220.7916002</v>
      </c>
      <c r="AH227">
        <v>4.69027322918934E-4</v>
      </c>
    </row>
    <row r="228" spans="1:34" x14ac:dyDescent="0.3">
      <c r="A228" t="s">
        <v>2832</v>
      </c>
      <c r="B228" t="s">
        <v>2833</v>
      </c>
      <c r="C228" t="s">
        <v>2834</v>
      </c>
      <c r="D228">
        <v>20180705</v>
      </c>
      <c r="E228" t="s">
        <v>3768</v>
      </c>
      <c r="F228" t="s">
        <v>3769</v>
      </c>
      <c r="G228" t="s">
        <v>3770</v>
      </c>
      <c r="H228" t="s">
        <v>3771</v>
      </c>
      <c r="I228" t="s">
        <v>3772</v>
      </c>
      <c r="J228" t="s">
        <v>3773</v>
      </c>
      <c r="K228" t="s">
        <v>3774</v>
      </c>
      <c r="L228">
        <v>15093701</v>
      </c>
      <c r="M228">
        <v>37846</v>
      </c>
      <c r="N228">
        <v>45202030</v>
      </c>
      <c r="O228" t="s">
        <v>2841</v>
      </c>
      <c r="Q228" t="s">
        <v>21</v>
      </c>
      <c r="R228" t="s">
        <v>23</v>
      </c>
      <c r="S228" t="s">
        <v>23</v>
      </c>
      <c r="W228" t="s">
        <v>24</v>
      </c>
      <c r="X228">
        <v>56.9</v>
      </c>
      <c r="Y228">
        <v>1</v>
      </c>
      <c r="Z228">
        <v>287062000</v>
      </c>
      <c r="AA228">
        <v>16333827800</v>
      </c>
      <c r="AB228">
        <v>1</v>
      </c>
      <c r="AC228">
        <v>1.0674720689394399</v>
      </c>
      <c r="AF228">
        <v>306430667.05389303</v>
      </c>
      <c r="AG228">
        <v>17435904955.366501</v>
      </c>
      <c r="AH228">
        <v>2.2120624749063602E-3</v>
      </c>
    </row>
    <row r="229" spans="1:34" x14ac:dyDescent="0.3">
      <c r="A229" t="s">
        <v>2832</v>
      </c>
      <c r="B229" t="s">
        <v>2833</v>
      </c>
      <c r="C229" t="s">
        <v>2834</v>
      </c>
      <c r="D229">
        <v>20180705</v>
      </c>
      <c r="E229" t="s">
        <v>3775</v>
      </c>
      <c r="F229" t="s">
        <v>3776</v>
      </c>
      <c r="G229" t="s">
        <v>3777</v>
      </c>
      <c r="H229">
        <v>816850101</v>
      </c>
      <c r="I229" t="s">
        <v>3778</v>
      </c>
      <c r="J229">
        <v>2795542</v>
      </c>
      <c r="K229" t="s">
        <v>3779</v>
      </c>
      <c r="L229">
        <v>959901</v>
      </c>
      <c r="M229">
        <v>15960</v>
      </c>
      <c r="N229">
        <v>45301020</v>
      </c>
      <c r="O229" t="s">
        <v>2882</v>
      </c>
      <c r="Q229" t="s">
        <v>21</v>
      </c>
      <c r="R229" t="s">
        <v>23</v>
      </c>
      <c r="S229" t="s">
        <v>23</v>
      </c>
      <c r="W229" t="s">
        <v>24</v>
      </c>
      <c r="X229">
        <v>47.8</v>
      </c>
      <c r="Y229">
        <v>1</v>
      </c>
      <c r="Z229">
        <v>66185000</v>
      </c>
      <c r="AA229">
        <v>3163643000</v>
      </c>
      <c r="AB229">
        <v>1</v>
      </c>
      <c r="AC229">
        <v>1.0674720689394399</v>
      </c>
      <c r="AF229">
        <v>70650638.882756799</v>
      </c>
      <c r="AG229">
        <v>3377100538.5957699</v>
      </c>
      <c r="AH229">
        <v>4.28446782345788E-4</v>
      </c>
    </row>
    <row r="230" spans="1:34" x14ac:dyDescent="0.3">
      <c r="A230" t="s">
        <v>2832</v>
      </c>
      <c r="B230" t="s">
        <v>2833</v>
      </c>
      <c r="C230" t="s">
        <v>2834</v>
      </c>
      <c r="D230">
        <v>20180705</v>
      </c>
      <c r="E230" t="s">
        <v>25</v>
      </c>
      <c r="F230" t="s">
        <v>26</v>
      </c>
      <c r="G230" t="s">
        <v>27</v>
      </c>
      <c r="H230" t="s">
        <v>28</v>
      </c>
      <c r="I230" t="s">
        <v>29</v>
      </c>
      <c r="J230" t="s">
        <v>30</v>
      </c>
      <c r="K230" t="s">
        <v>32</v>
      </c>
      <c r="L230">
        <v>17100701</v>
      </c>
      <c r="M230">
        <v>304846</v>
      </c>
      <c r="N230">
        <v>45103020</v>
      </c>
      <c r="O230" t="s">
        <v>2725</v>
      </c>
      <c r="Q230" t="s">
        <v>31</v>
      </c>
      <c r="R230" t="s">
        <v>23</v>
      </c>
      <c r="S230" t="s">
        <v>23</v>
      </c>
      <c r="W230" t="s">
        <v>24</v>
      </c>
      <c r="X230">
        <v>177.19</v>
      </c>
      <c r="Y230">
        <v>1</v>
      </c>
      <c r="Z230">
        <v>176676000</v>
      </c>
      <c r="AA230">
        <v>31305220440</v>
      </c>
      <c r="AB230">
        <v>1</v>
      </c>
      <c r="AC230">
        <v>1.0674720689394399</v>
      </c>
      <c r="AF230">
        <v>188596695.25194401</v>
      </c>
      <c r="AG230">
        <v>33417448431.692001</v>
      </c>
      <c r="AH230">
        <v>4.2396126769498298E-3</v>
      </c>
    </row>
    <row r="231" spans="1:34" x14ac:dyDescent="0.3">
      <c r="A231" t="s">
        <v>2832</v>
      </c>
      <c r="B231" t="s">
        <v>2833</v>
      </c>
      <c r="C231" t="s">
        <v>2834</v>
      </c>
      <c r="D231">
        <v>20180705</v>
      </c>
      <c r="E231" t="s">
        <v>125</v>
      </c>
      <c r="F231" t="s">
        <v>3780</v>
      </c>
      <c r="G231" t="s">
        <v>3781</v>
      </c>
      <c r="H231" t="s">
        <v>3782</v>
      </c>
      <c r="I231" t="s">
        <v>3783</v>
      </c>
      <c r="J231" t="s">
        <v>3784</v>
      </c>
      <c r="K231" t="s">
        <v>126</v>
      </c>
      <c r="L231">
        <v>2365001</v>
      </c>
      <c r="M231">
        <v>485972</v>
      </c>
      <c r="N231">
        <v>45101010</v>
      </c>
      <c r="O231" t="s">
        <v>2738</v>
      </c>
      <c r="Q231" t="s">
        <v>31</v>
      </c>
      <c r="R231" t="s">
        <v>127</v>
      </c>
      <c r="S231" t="s">
        <v>23</v>
      </c>
      <c r="W231" t="s">
        <v>24</v>
      </c>
      <c r="X231">
        <v>150.5</v>
      </c>
      <c r="Y231">
        <v>1</v>
      </c>
      <c r="Z231">
        <v>92963000</v>
      </c>
      <c r="AA231">
        <v>13990931500</v>
      </c>
      <c r="AB231">
        <v>1</v>
      </c>
      <c r="AC231">
        <v>1.0674720689394399</v>
      </c>
      <c r="AF231">
        <v>99235405.944817096</v>
      </c>
      <c r="AG231">
        <v>14934928594.694901</v>
      </c>
      <c r="AH231">
        <v>1.89476802003112E-3</v>
      </c>
    </row>
    <row r="232" spans="1:34" x14ac:dyDescent="0.3">
      <c r="A232" t="s">
        <v>2832</v>
      </c>
      <c r="B232" t="s">
        <v>2833</v>
      </c>
      <c r="C232" t="s">
        <v>2834</v>
      </c>
      <c r="D232">
        <v>20180705</v>
      </c>
      <c r="E232" t="s">
        <v>3785</v>
      </c>
      <c r="F232" t="s">
        <v>3786</v>
      </c>
      <c r="G232" t="s">
        <v>3787</v>
      </c>
      <c r="H232" t="s">
        <v>3788</v>
      </c>
      <c r="I232" t="s">
        <v>3789</v>
      </c>
      <c r="J232" t="s">
        <v>3790</v>
      </c>
      <c r="K232" t="s">
        <v>3791</v>
      </c>
      <c r="L232">
        <v>17537601</v>
      </c>
      <c r="M232">
        <v>44122</v>
      </c>
      <c r="N232">
        <v>25502020</v>
      </c>
      <c r="O232" t="s">
        <v>3602</v>
      </c>
      <c r="Q232" t="s">
        <v>21</v>
      </c>
      <c r="R232" t="s">
        <v>23</v>
      </c>
      <c r="S232" t="s">
        <v>23</v>
      </c>
      <c r="W232" t="s">
        <v>24</v>
      </c>
      <c r="X232">
        <v>89.78</v>
      </c>
      <c r="Y232">
        <v>1</v>
      </c>
      <c r="Z232">
        <v>33160000</v>
      </c>
      <c r="AA232">
        <v>2977104800</v>
      </c>
      <c r="AB232">
        <v>1</v>
      </c>
      <c r="AC232">
        <v>1.0674720689394399</v>
      </c>
      <c r="AF232">
        <v>35397373.806031801</v>
      </c>
      <c r="AG232">
        <v>3177976220.3055301</v>
      </c>
      <c r="AH232">
        <v>4.0318423168043998E-4</v>
      </c>
    </row>
    <row r="233" spans="1:34" x14ac:dyDescent="0.3">
      <c r="A233" t="s">
        <v>2832</v>
      </c>
      <c r="B233" t="s">
        <v>2833</v>
      </c>
      <c r="C233" t="s">
        <v>2834</v>
      </c>
      <c r="D233">
        <v>20180705</v>
      </c>
      <c r="E233" t="s">
        <v>33</v>
      </c>
      <c r="F233" t="s">
        <v>3792</v>
      </c>
      <c r="G233" t="s">
        <v>3793</v>
      </c>
      <c r="H233">
        <v>825690100</v>
      </c>
      <c r="I233" t="s">
        <v>3794</v>
      </c>
      <c r="J233" t="s">
        <v>3795</v>
      </c>
      <c r="K233" t="s">
        <v>34</v>
      </c>
      <c r="L233">
        <v>338201</v>
      </c>
      <c r="M233">
        <v>307813</v>
      </c>
      <c r="N233">
        <v>45101010</v>
      </c>
      <c r="O233" t="s">
        <v>2738</v>
      </c>
      <c r="Q233" t="s">
        <v>31</v>
      </c>
      <c r="R233" t="s">
        <v>23</v>
      </c>
      <c r="S233" t="s">
        <v>23</v>
      </c>
      <c r="W233" t="s">
        <v>24</v>
      </c>
      <c r="X233">
        <v>48.79</v>
      </c>
      <c r="Y233">
        <v>1</v>
      </c>
      <c r="Z233">
        <v>34866000</v>
      </c>
      <c r="AA233">
        <v>1701112140</v>
      </c>
      <c r="AB233">
        <v>0.53</v>
      </c>
      <c r="AC233">
        <v>1.0674720689394399</v>
      </c>
      <c r="AF233">
        <v>19725795.0124905</v>
      </c>
      <c r="AG233">
        <v>962421538.65941298</v>
      </c>
      <c r="AH233">
        <v>1.2210072125077E-4</v>
      </c>
    </row>
    <row r="234" spans="1:34" x14ac:dyDescent="0.3">
      <c r="A234" t="s">
        <v>2832</v>
      </c>
      <c r="B234" t="s">
        <v>2833</v>
      </c>
      <c r="C234" t="s">
        <v>2834</v>
      </c>
      <c r="D234">
        <v>20180705</v>
      </c>
      <c r="E234" t="s">
        <v>3796</v>
      </c>
      <c r="F234" t="s">
        <v>3797</v>
      </c>
      <c r="G234" t="s">
        <v>3798</v>
      </c>
      <c r="H234">
        <v>826919102</v>
      </c>
      <c r="I234" t="s">
        <v>3799</v>
      </c>
      <c r="J234">
        <v>2568131</v>
      </c>
      <c r="K234" t="s">
        <v>3800</v>
      </c>
      <c r="L234">
        <v>13328801</v>
      </c>
      <c r="M234">
        <v>30539</v>
      </c>
      <c r="N234">
        <v>45301020</v>
      </c>
      <c r="O234" t="s">
        <v>2882</v>
      </c>
      <c r="Q234" t="s">
        <v>21</v>
      </c>
      <c r="R234" t="s">
        <v>23</v>
      </c>
      <c r="S234" t="s">
        <v>23</v>
      </c>
      <c r="W234" t="s">
        <v>24</v>
      </c>
      <c r="X234">
        <v>99.4</v>
      </c>
      <c r="Y234">
        <v>1</v>
      </c>
      <c r="Z234">
        <v>43231000</v>
      </c>
      <c r="AA234">
        <v>4297161400</v>
      </c>
      <c r="AB234">
        <v>1</v>
      </c>
      <c r="AC234">
        <v>1.0674720689394399</v>
      </c>
      <c r="AF234">
        <v>46147885.012320898</v>
      </c>
      <c r="AG234">
        <v>4587099770.2247</v>
      </c>
      <c r="AH234">
        <v>5.8195724835277695E-4</v>
      </c>
    </row>
    <row r="235" spans="1:34" x14ac:dyDescent="0.3">
      <c r="A235" t="s">
        <v>2832</v>
      </c>
      <c r="B235" t="s">
        <v>2833</v>
      </c>
      <c r="C235" t="s">
        <v>2834</v>
      </c>
      <c r="D235">
        <v>20180705</v>
      </c>
      <c r="E235" t="s">
        <v>3801</v>
      </c>
      <c r="F235" t="s">
        <v>3802</v>
      </c>
      <c r="G235" t="s">
        <v>3803</v>
      </c>
      <c r="H235" t="s">
        <v>3804</v>
      </c>
      <c r="I235" t="s">
        <v>3805</v>
      </c>
      <c r="J235">
        <v>2961053</v>
      </c>
      <c r="K235" t="s">
        <v>3806</v>
      </c>
      <c r="L235">
        <v>132701</v>
      </c>
      <c r="M235">
        <v>12420</v>
      </c>
      <c r="N235">
        <v>45301020</v>
      </c>
      <c r="O235" t="s">
        <v>2882</v>
      </c>
      <c r="Q235" t="s">
        <v>21</v>
      </c>
      <c r="R235" t="s">
        <v>23</v>
      </c>
      <c r="S235" t="s">
        <v>23</v>
      </c>
      <c r="W235" t="s">
        <v>24</v>
      </c>
      <c r="X235">
        <v>95.46</v>
      </c>
      <c r="Y235">
        <v>1</v>
      </c>
      <c r="Z235">
        <v>182075000</v>
      </c>
      <c r="AA235">
        <v>17380879500</v>
      </c>
      <c r="AB235">
        <v>1</v>
      </c>
      <c r="AC235">
        <v>1.0674720689394399</v>
      </c>
      <c r="AF235">
        <v>194359976.95214799</v>
      </c>
      <c r="AG235">
        <v>18553603399.852001</v>
      </c>
      <c r="AH235">
        <v>2.3538629030250501E-3</v>
      </c>
    </row>
    <row r="236" spans="1:34" x14ac:dyDescent="0.3">
      <c r="A236" t="s">
        <v>2832</v>
      </c>
      <c r="B236" t="s">
        <v>2833</v>
      </c>
      <c r="C236" t="s">
        <v>2834</v>
      </c>
      <c r="D236">
        <v>20180705</v>
      </c>
      <c r="E236" t="s">
        <v>165</v>
      </c>
      <c r="F236" t="s">
        <v>166</v>
      </c>
      <c r="G236" t="s">
        <v>167</v>
      </c>
      <c r="H236" t="s">
        <v>168</v>
      </c>
      <c r="I236" t="s">
        <v>169</v>
      </c>
      <c r="J236" t="s">
        <v>170</v>
      </c>
      <c r="K236" t="s">
        <v>171</v>
      </c>
      <c r="L236">
        <v>3009101</v>
      </c>
      <c r="M236">
        <v>746591</v>
      </c>
      <c r="N236">
        <v>45103010</v>
      </c>
      <c r="O236" t="s">
        <v>2725</v>
      </c>
      <c r="Q236" t="s">
        <v>31</v>
      </c>
      <c r="R236" t="s">
        <v>23</v>
      </c>
      <c r="S236" t="s">
        <v>23</v>
      </c>
      <c r="W236" t="s">
        <v>24</v>
      </c>
      <c r="X236">
        <v>13.15</v>
      </c>
      <c r="Y236">
        <v>1</v>
      </c>
      <c r="Z236">
        <v>944615000</v>
      </c>
      <c r="AA236">
        <v>12421687250</v>
      </c>
      <c r="AB236">
        <v>0.27</v>
      </c>
      <c r="AC236">
        <v>1.0674720689394399</v>
      </c>
      <c r="AF236">
        <v>272254534.66833103</v>
      </c>
      <c r="AG236">
        <v>3580147130.8885598</v>
      </c>
      <c r="AH236">
        <v>4.5420694498823498E-4</v>
      </c>
    </row>
    <row r="237" spans="1:34" x14ac:dyDescent="0.3">
      <c r="A237" t="s">
        <v>2832</v>
      </c>
      <c r="B237" t="s">
        <v>2833</v>
      </c>
      <c r="C237" t="s">
        <v>2834</v>
      </c>
      <c r="D237">
        <v>20180705</v>
      </c>
      <c r="E237" t="s">
        <v>3807</v>
      </c>
      <c r="F237" t="s">
        <v>3808</v>
      </c>
      <c r="G237" t="s">
        <v>3809</v>
      </c>
      <c r="H237" t="s">
        <v>3810</v>
      </c>
      <c r="I237" t="s">
        <v>3811</v>
      </c>
      <c r="J237" t="s">
        <v>3812</v>
      </c>
      <c r="K237" t="s">
        <v>3813</v>
      </c>
      <c r="L237">
        <v>2311901</v>
      </c>
      <c r="M237">
        <v>466517</v>
      </c>
      <c r="N237">
        <v>45301010</v>
      </c>
      <c r="O237" t="s">
        <v>2882</v>
      </c>
      <c r="Q237" t="s">
        <v>21</v>
      </c>
      <c r="R237" t="s">
        <v>23</v>
      </c>
      <c r="S237" t="s">
        <v>23</v>
      </c>
      <c r="W237" t="s">
        <v>24</v>
      </c>
      <c r="X237">
        <v>49.95</v>
      </c>
      <c r="Y237">
        <v>1</v>
      </c>
      <c r="Z237">
        <v>45011000</v>
      </c>
      <c r="AA237">
        <v>2248299450</v>
      </c>
      <c r="AB237">
        <v>0.84</v>
      </c>
      <c r="AC237">
        <v>1.0674720689394399</v>
      </c>
      <c r="AF237">
        <v>40360307.647827797</v>
      </c>
      <c r="AG237">
        <v>2015997367.0090001</v>
      </c>
      <c r="AH237">
        <v>2.55766026282338E-4</v>
      </c>
    </row>
    <row r="238" spans="1:34" x14ac:dyDescent="0.3">
      <c r="A238" t="s">
        <v>2832</v>
      </c>
      <c r="B238" t="s">
        <v>2833</v>
      </c>
      <c r="C238" t="s">
        <v>2834</v>
      </c>
      <c r="D238">
        <v>20180705</v>
      </c>
      <c r="E238" t="s">
        <v>302</v>
      </c>
      <c r="F238" t="s">
        <v>303</v>
      </c>
      <c r="G238" t="s">
        <v>304</v>
      </c>
      <c r="H238">
        <v>848637104</v>
      </c>
      <c r="I238" t="s">
        <v>305</v>
      </c>
      <c r="J238" t="s">
        <v>306</v>
      </c>
      <c r="K238" t="s">
        <v>307</v>
      </c>
      <c r="L238">
        <v>17061601</v>
      </c>
      <c r="M238">
        <v>294722</v>
      </c>
      <c r="N238">
        <v>45103010</v>
      </c>
      <c r="O238" t="s">
        <v>2725</v>
      </c>
      <c r="Q238" t="s">
        <v>21</v>
      </c>
      <c r="R238" t="s">
        <v>23</v>
      </c>
      <c r="S238" t="s">
        <v>23</v>
      </c>
      <c r="W238" t="s">
        <v>24</v>
      </c>
      <c r="X238">
        <v>99.15</v>
      </c>
      <c r="Y238">
        <v>1</v>
      </c>
      <c r="Z238">
        <v>144986000</v>
      </c>
      <c r="AA238">
        <v>14375361900</v>
      </c>
      <c r="AB238">
        <v>1</v>
      </c>
      <c r="AC238">
        <v>1.0674720689394399</v>
      </c>
      <c r="AF238">
        <v>154768505.38725299</v>
      </c>
      <c r="AG238">
        <v>15345297309.146099</v>
      </c>
      <c r="AH238">
        <v>1.94683077424072E-3</v>
      </c>
    </row>
    <row r="239" spans="1:34" x14ac:dyDescent="0.3">
      <c r="A239" t="s">
        <v>2832</v>
      </c>
      <c r="B239" t="s">
        <v>2833</v>
      </c>
      <c r="C239" t="s">
        <v>2834</v>
      </c>
      <c r="D239">
        <v>20180705</v>
      </c>
      <c r="E239" t="s">
        <v>3814</v>
      </c>
      <c r="F239" t="s">
        <v>3815</v>
      </c>
      <c r="G239" t="s">
        <v>3816</v>
      </c>
      <c r="H239">
        <v>852234103</v>
      </c>
      <c r="I239" t="s">
        <v>3817</v>
      </c>
      <c r="J239" t="s">
        <v>3818</v>
      </c>
      <c r="K239" t="s">
        <v>3819</v>
      </c>
      <c r="L239">
        <v>2636701</v>
      </c>
      <c r="M239">
        <v>681372</v>
      </c>
      <c r="N239">
        <v>45102020</v>
      </c>
      <c r="O239" t="s">
        <v>2897</v>
      </c>
      <c r="Q239" t="s">
        <v>31</v>
      </c>
      <c r="R239" t="s">
        <v>23</v>
      </c>
      <c r="S239" t="s">
        <v>23</v>
      </c>
      <c r="W239" t="s">
        <v>24</v>
      </c>
      <c r="X239">
        <v>61.75</v>
      </c>
      <c r="Y239">
        <v>1</v>
      </c>
      <c r="Z239">
        <v>289951000</v>
      </c>
      <c r="AA239">
        <v>17904474250</v>
      </c>
      <c r="AB239">
        <v>1</v>
      </c>
      <c r="AC239">
        <v>1.0674720689394399</v>
      </c>
      <c r="AF239">
        <v>309514593.86105901</v>
      </c>
      <c r="AG239">
        <v>19112526170.920399</v>
      </c>
      <c r="AH239">
        <v>2.4247724480940202E-3</v>
      </c>
    </row>
    <row r="240" spans="1:34" x14ac:dyDescent="0.3">
      <c r="A240" t="s">
        <v>2832</v>
      </c>
      <c r="B240" t="s">
        <v>2833</v>
      </c>
      <c r="C240" t="s">
        <v>2834</v>
      </c>
      <c r="D240">
        <v>20180705</v>
      </c>
      <c r="E240" t="s">
        <v>470</v>
      </c>
      <c r="F240" t="s">
        <v>3820</v>
      </c>
      <c r="G240" t="s">
        <v>3821</v>
      </c>
      <c r="H240">
        <v>852857200</v>
      </c>
      <c r="I240" t="s">
        <v>3822</v>
      </c>
      <c r="J240" t="s">
        <v>3823</v>
      </c>
      <c r="K240" t="s">
        <v>471</v>
      </c>
      <c r="L240">
        <v>12167301</v>
      </c>
      <c r="M240">
        <v>28525</v>
      </c>
      <c r="N240">
        <v>45101010</v>
      </c>
      <c r="O240" t="s">
        <v>2738</v>
      </c>
      <c r="Q240" t="s">
        <v>21</v>
      </c>
      <c r="R240" t="s">
        <v>23</v>
      </c>
      <c r="S240" t="s">
        <v>23</v>
      </c>
      <c r="W240" t="s">
        <v>24</v>
      </c>
      <c r="X240">
        <v>257.05</v>
      </c>
      <c r="Y240">
        <v>1</v>
      </c>
      <c r="Z240">
        <v>17924000</v>
      </c>
      <c r="AA240">
        <v>4607364200</v>
      </c>
      <c r="AB240">
        <v>0.93</v>
      </c>
      <c r="AC240">
        <v>1.0674720689394399</v>
      </c>
      <c r="AF240">
        <v>17794033.508213501</v>
      </c>
      <c r="AG240">
        <v>4573956313.2862997</v>
      </c>
      <c r="AH240">
        <v>5.8028976117855801E-4</v>
      </c>
    </row>
    <row r="241" spans="1:34" x14ac:dyDescent="0.3">
      <c r="A241" t="s">
        <v>2832</v>
      </c>
      <c r="B241" t="s">
        <v>2833</v>
      </c>
      <c r="C241" t="s">
        <v>2834</v>
      </c>
      <c r="D241">
        <v>20180705</v>
      </c>
      <c r="E241" t="s">
        <v>3824</v>
      </c>
      <c r="F241" t="s">
        <v>3825</v>
      </c>
      <c r="G241" t="s">
        <v>3826</v>
      </c>
      <c r="H241">
        <v>867652406</v>
      </c>
      <c r="I241" t="s">
        <v>3827</v>
      </c>
      <c r="J241" t="s">
        <v>3828</v>
      </c>
      <c r="K241" t="s">
        <v>3829</v>
      </c>
      <c r="L241">
        <v>16505101</v>
      </c>
      <c r="M241">
        <v>42865</v>
      </c>
      <c r="N241">
        <v>45301020</v>
      </c>
      <c r="O241" t="s">
        <v>3291</v>
      </c>
      <c r="Q241" t="s">
        <v>21</v>
      </c>
      <c r="R241" t="s">
        <v>23</v>
      </c>
      <c r="S241" t="s">
        <v>23</v>
      </c>
      <c r="W241" t="s">
        <v>24</v>
      </c>
      <c r="X241">
        <v>7.7</v>
      </c>
      <c r="Y241">
        <v>1</v>
      </c>
      <c r="Z241">
        <v>140863000</v>
      </c>
      <c r="AA241">
        <v>1084645100</v>
      </c>
      <c r="AB241">
        <v>0.43</v>
      </c>
      <c r="AC241">
        <v>1.0674720689394399</v>
      </c>
      <c r="AF241">
        <v>64657946.760217004</v>
      </c>
      <c r="AG241">
        <v>497866190.053671</v>
      </c>
      <c r="AH241">
        <v>6.31634044439635E-5</v>
      </c>
    </row>
    <row r="242" spans="1:34" x14ac:dyDescent="0.3">
      <c r="A242" t="s">
        <v>2832</v>
      </c>
      <c r="B242" t="s">
        <v>2833</v>
      </c>
      <c r="C242" t="s">
        <v>2834</v>
      </c>
      <c r="D242">
        <v>20180705</v>
      </c>
      <c r="E242" t="s">
        <v>3830</v>
      </c>
      <c r="F242" t="s">
        <v>3831</v>
      </c>
      <c r="G242" t="s">
        <v>3832</v>
      </c>
      <c r="H242">
        <v>871237103</v>
      </c>
      <c r="I242" t="s">
        <v>3833</v>
      </c>
      <c r="J242">
        <v>2860536</v>
      </c>
      <c r="K242" t="s">
        <v>3834</v>
      </c>
      <c r="L242">
        <v>6273201</v>
      </c>
      <c r="M242">
        <v>20702</v>
      </c>
      <c r="N242">
        <v>45102020</v>
      </c>
      <c r="O242" t="s">
        <v>2870</v>
      </c>
      <c r="Q242" t="s">
        <v>21</v>
      </c>
      <c r="R242" t="s">
        <v>23</v>
      </c>
      <c r="S242" t="s">
        <v>23</v>
      </c>
      <c r="W242" t="s">
        <v>24</v>
      </c>
      <c r="X242">
        <v>29.58</v>
      </c>
      <c r="Y242">
        <v>1</v>
      </c>
      <c r="Z242">
        <v>42799000</v>
      </c>
      <c r="AA242">
        <v>1265994420</v>
      </c>
      <c r="AB242">
        <v>0.93</v>
      </c>
      <c r="AC242">
        <v>1.0674720689394399</v>
      </c>
      <c r="AF242">
        <v>42488665.483041301</v>
      </c>
      <c r="AG242">
        <v>1256814724.9883599</v>
      </c>
      <c r="AH242">
        <v>1.59449864986837E-4</v>
      </c>
    </row>
    <row r="243" spans="1:34" x14ac:dyDescent="0.3">
      <c r="A243" t="s">
        <v>2832</v>
      </c>
      <c r="B243" t="s">
        <v>2833</v>
      </c>
      <c r="C243" t="s">
        <v>2834</v>
      </c>
      <c r="D243">
        <v>20180705</v>
      </c>
      <c r="E243" t="s">
        <v>314</v>
      </c>
      <c r="F243" t="s">
        <v>315</v>
      </c>
      <c r="G243" t="s">
        <v>316</v>
      </c>
      <c r="H243">
        <v>871503108</v>
      </c>
      <c r="I243" t="s">
        <v>317</v>
      </c>
      <c r="J243">
        <v>2861078</v>
      </c>
      <c r="K243" t="s">
        <v>318</v>
      </c>
      <c r="L243">
        <v>1585501</v>
      </c>
      <c r="M243">
        <v>3950</v>
      </c>
      <c r="N243">
        <v>45103020</v>
      </c>
      <c r="O243" t="s">
        <v>2725</v>
      </c>
      <c r="Q243" t="s">
        <v>21</v>
      </c>
      <c r="R243" t="s">
        <v>23</v>
      </c>
      <c r="S243" t="s">
        <v>23</v>
      </c>
      <c r="W243" t="s">
        <v>24</v>
      </c>
      <c r="X243">
        <v>20.81</v>
      </c>
      <c r="Y243">
        <v>1</v>
      </c>
      <c r="Z243">
        <v>621539000</v>
      </c>
      <c r="AA243">
        <v>12934226590</v>
      </c>
      <c r="AB243">
        <v>1</v>
      </c>
      <c r="AC243">
        <v>1.0674720689394399</v>
      </c>
      <c r="AF243">
        <v>663475522.25654995</v>
      </c>
      <c r="AG243">
        <v>13806925618.1588</v>
      </c>
      <c r="AH243">
        <v>1.75166027412601E-3</v>
      </c>
    </row>
    <row r="244" spans="1:34" x14ac:dyDescent="0.3">
      <c r="A244" t="s">
        <v>2832</v>
      </c>
      <c r="B244" t="s">
        <v>2833</v>
      </c>
      <c r="C244" t="s">
        <v>2834</v>
      </c>
      <c r="D244">
        <v>20180705</v>
      </c>
      <c r="E244" t="s">
        <v>3835</v>
      </c>
      <c r="F244" t="s">
        <v>3836</v>
      </c>
      <c r="G244" t="s">
        <v>3837</v>
      </c>
      <c r="H244" t="s">
        <v>3838</v>
      </c>
      <c r="I244" t="s">
        <v>3839</v>
      </c>
      <c r="J244">
        <v>2839268</v>
      </c>
      <c r="K244" t="s">
        <v>3840</v>
      </c>
      <c r="L244">
        <v>14281401</v>
      </c>
      <c r="M244">
        <v>36631</v>
      </c>
      <c r="N244">
        <v>45301020</v>
      </c>
      <c r="O244" t="s">
        <v>2882</v>
      </c>
      <c r="Q244" t="s">
        <v>21</v>
      </c>
      <c r="R244" t="s">
        <v>23</v>
      </c>
      <c r="S244" t="s">
        <v>23</v>
      </c>
      <c r="W244" t="s">
        <v>24</v>
      </c>
      <c r="X244">
        <v>48.8</v>
      </c>
      <c r="Y244">
        <v>1</v>
      </c>
      <c r="Z244">
        <v>34614000</v>
      </c>
      <c r="AA244">
        <v>1689163200</v>
      </c>
      <c r="AB244">
        <v>1</v>
      </c>
      <c r="AC244">
        <v>1.0674720689394399</v>
      </c>
      <c r="AF244">
        <v>36949478.194269702</v>
      </c>
      <c r="AG244">
        <v>1803134535.8803599</v>
      </c>
      <c r="AH244">
        <v>2.28760494751435E-4</v>
      </c>
    </row>
    <row r="245" spans="1:34" x14ac:dyDescent="0.3">
      <c r="A245" t="s">
        <v>2832</v>
      </c>
      <c r="B245" t="s">
        <v>2833</v>
      </c>
      <c r="C245" t="s">
        <v>2834</v>
      </c>
      <c r="D245">
        <v>20180705</v>
      </c>
      <c r="E245" t="s">
        <v>3841</v>
      </c>
      <c r="F245" t="s">
        <v>3842</v>
      </c>
      <c r="G245" t="s">
        <v>3843</v>
      </c>
      <c r="H245" t="s">
        <v>3844</v>
      </c>
      <c r="I245" t="s">
        <v>3845</v>
      </c>
      <c r="J245">
        <v>2002554</v>
      </c>
      <c r="K245" t="s">
        <v>3846</v>
      </c>
      <c r="L245">
        <v>15615501</v>
      </c>
      <c r="M245">
        <v>40653</v>
      </c>
      <c r="N245">
        <v>45203030</v>
      </c>
      <c r="O245" t="s">
        <v>2841</v>
      </c>
      <c r="Q245" t="s">
        <v>31</v>
      </c>
      <c r="R245" t="s">
        <v>23</v>
      </c>
      <c r="S245" t="s">
        <v>23</v>
      </c>
      <c r="W245" t="s">
        <v>24</v>
      </c>
      <c r="X245">
        <v>99</v>
      </c>
      <c r="Y245">
        <v>1</v>
      </c>
      <c r="Z245">
        <v>40109000</v>
      </c>
      <c r="AA245">
        <v>3970791000</v>
      </c>
      <c r="AB245">
        <v>0.73</v>
      </c>
      <c r="AC245">
        <v>1.0674720689394399</v>
      </c>
      <c r="AF245">
        <v>31255123.165557101</v>
      </c>
      <c r="AG245">
        <v>3094257193.3901501</v>
      </c>
      <c r="AH245">
        <v>3.9256294655934902E-4</v>
      </c>
    </row>
    <row r="246" spans="1:34" x14ac:dyDescent="0.3">
      <c r="A246" t="s">
        <v>2832</v>
      </c>
      <c r="B246" t="s">
        <v>2833</v>
      </c>
      <c r="C246" t="s">
        <v>2834</v>
      </c>
      <c r="D246">
        <v>20180705</v>
      </c>
      <c r="E246" t="s">
        <v>378</v>
      </c>
      <c r="F246" t="s">
        <v>379</v>
      </c>
      <c r="G246" t="s">
        <v>380</v>
      </c>
      <c r="H246">
        <v>871607107</v>
      </c>
      <c r="I246" t="s">
        <v>381</v>
      </c>
      <c r="J246">
        <v>2867719</v>
      </c>
      <c r="K246" t="s">
        <v>382</v>
      </c>
      <c r="L246">
        <v>2497501</v>
      </c>
      <c r="M246">
        <v>8782</v>
      </c>
      <c r="N246">
        <v>45103010</v>
      </c>
      <c r="O246" t="s">
        <v>2725</v>
      </c>
      <c r="Q246" t="s">
        <v>21</v>
      </c>
      <c r="R246" t="s">
        <v>23</v>
      </c>
      <c r="S246" t="s">
        <v>23</v>
      </c>
      <c r="W246" t="s">
        <v>24</v>
      </c>
      <c r="X246">
        <v>86.27</v>
      </c>
      <c r="Y246">
        <v>1</v>
      </c>
      <c r="Z246">
        <v>149011000</v>
      </c>
      <c r="AA246">
        <v>12855178970</v>
      </c>
      <c r="AB246">
        <v>1</v>
      </c>
      <c r="AC246">
        <v>1.0674720689394399</v>
      </c>
      <c r="AF246">
        <v>159065080.46473399</v>
      </c>
      <c r="AG246">
        <v>13722544491.6926</v>
      </c>
      <c r="AH246">
        <v>1.74095498960399E-3</v>
      </c>
    </row>
    <row r="247" spans="1:34" x14ac:dyDescent="0.3">
      <c r="A247" t="s">
        <v>2832</v>
      </c>
      <c r="B247" t="s">
        <v>2833</v>
      </c>
      <c r="C247" t="s">
        <v>2834</v>
      </c>
      <c r="D247">
        <v>20180705</v>
      </c>
      <c r="E247" t="s">
        <v>3847</v>
      </c>
      <c r="F247" t="s">
        <v>3848</v>
      </c>
      <c r="G247" t="s">
        <v>3849</v>
      </c>
      <c r="H247" t="s">
        <v>3850</v>
      </c>
      <c r="I247" t="s">
        <v>3851</v>
      </c>
      <c r="J247">
        <v>2095703</v>
      </c>
      <c r="K247" t="s">
        <v>3852</v>
      </c>
      <c r="L247">
        <v>6527001</v>
      </c>
      <c r="M247">
        <v>23715</v>
      </c>
      <c r="N247">
        <v>45102020</v>
      </c>
      <c r="O247" t="s">
        <v>2816</v>
      </c>
      <c r="Q247" t="s">
        <v>21</v>
      </c>
      <c r="R247" t="s">
        <v>23</v>
      </c>
      <c r="S247" t="s">
        <v>23</v>
      </c>
      <c r="W247" t="s">
        <v>24</v>
      </c>
      <c r="X247">
        <v>34.46</v>
      </c>
      <c r="Y247">
        <v>1</v>
      </c>
      <c r="Z247">
        <v>82967000</v>
      </c>
      <c r="AA247">
        <v>2859042820</v>
      </c>
      <c r="AB247">
        <v>0.47</v>
      </c>
      <c r="AC247">
        <v>1.0674720689394399</v>
      </c>
      <c r="AF247">
        <v>41625528.9175383</v>
      </c>
      <c r="AG247">
        <v>1434415726.4983599</v>
      </c>
      <c r="AH247">
        <v>1.8198179045624899E-4</v>
      </c>
    </row>
    <row r="248" spans="1:34" x14ac:dyDescent="0.3">
      <c r="A248" t="s">
        <v>2832</v>
      </c>
      <c r="B248" t="s">
        <v>2833</v>
      </c>
      <c r="C248" t="s">
        <v>2834</v>
      </c>
      <c r="D248">
        <v>20180705</v>
      </c>
      <c r="E248" t="s">
        <v>3853</v>
      </c>
      <c r="F248" t="s">
        <v>3854</v>
      </c>
      <c r="G248" t="s">
        <v>3855</v>
      </c>
      <c r="H248" t="s">
        <v>3856</v>
      </c>
      <c r="I248" t="s">
        <v>3857</v>
      </c>
      <c r="J248" t="s">
        <v>3858</v>
      </c>
      <c r="K248" t="s">
        <v>3859</v>
      </c>
      <c r="L248">
        <v>17726702</v>
      </c>
      <c r="M248">
        <v>44598</v>
      </c>
      <c r="N248">
        <v>45203020</v>
      </c>
      <c r="O248" t="s">
        <v>2855</v>
      </c>
      <c r="Q248" t="s">
        <v>31</v>
      </c>
      <c r="R248" t="s">
        <v>23</v>
      </c>
      <c r="S248" t="s">
        <v>23</v>
      </c>
      <c r="W248" t="s">
        <v>24</v>
      </c>
      <c r="X248">
        <v>89.69</v>
      </c>
      <c r="Y248">
        <v>1</v>
      </c>
      <c r="Z248">
        <v>350139000</v>
      </c>
      <c r="AA248">
        <v>31403966910</v>
      </c>
      <c r="AB248">
        <v>1</v>
      </c>
      <c r="AC248">
        <v>1.0674720689394399</v>
      </c>
      <c r="AF248">
        <v>373763602.74638599</v>
      </c>
      <c r="AG248">
        <v>33522857530.323399</v>
      </c>
      <c r="AH248">
        <v>4.2529857431711201E-3</v>
      </c>
    </row>
    <row r="249" spans="1:34" x14ac:dyDescent="0.3">
      <c r="A249" t="s">
        <v>2832</v>
      </c>
      <c r="B249" t="s">
        <v>2833</v>
      </c>
      <c r="C249" t="s">
        <v>2834</v>
      </c>
      <c r="D249">
        <v>20180705</v>
      </c>
      <c r="E249" t="s">
        <v>3860</v>
      </c>
      <c r="F249" t="s">
        <v>3861</v>
      </c>
      <c r="G249" t="s">
        <v>3862</v>
      </c>
      <c r="H249" t="s">
        <v>3863</v>
      </c>
      <c r="I249" t="s">
        <v>3864</v>
      </c>
      <c r="J249" t="s">
        <v>3865</v>
      </c>
      <c r="K249" t="s">
        <v>3866</v>
      </c>
      <c r="L249">
        <v>6341701</v>
      </c>
      <c r="M249">
        <v>20717</v>
      </c>
      <c r="N249">
        <v>45102020</v>
      </c>
      <c r="O249" t="s">
        <v>2870</v>
      </c>
      <c r="Q249" t="s">
        <v>21</v>
      </c>
      <c r="R249" t="s">
        <v>23</v>
      </c>
      <c r="S249" t="s">
        <v>23</v>
      </c>
      <c r="W249" t="s">
        <v>24</v>
      </c>
      <c r="X249">
        <v>35.15</v>
      </c>
      <c r="Y249">
        <v>1</v>
      </c>
      <c r="Z249">
        <v>46007000</v>
      </c>
      <c r="AA249">
        <v>1617146050</v>
      </c>
      <c r="AB249">
        <v>0.31</v>
      </c>
      <c r="AC249">
        <v>1.0674720689394399</v>
      </c>
      <c r="AF249">
        <v>15224468.117466001</v>
      </c>
      <c r="AG249">
        <v>535140054.32893002</v>
      </c>
      <c r="AH249">
        <v>6.7892273789668298E-5</v>
      </c>
    </row>
    <row r="250" spans="1:34" x14ac:dyDescent="0.3">
      <c r="A250" t="s">
        <v>2832</v>
      </c>
      <c r="B250" t="s">
        <v>2833</v>
      </c>
      <c r="C250" t="s">
        <v>2834</v>
      </c>
      <c r="D250">
        <v>20180705</v>
      </c>
      <c r="E250" t="s">
        <v>3867</v>
      </c>
      <c r="F250" t="s">
        <v>3868</v>
      </c>
      <c r="G250" t="s">
        <v>3869</v>
      </c>
      <c r="H250" t="s">
        <v>3870</v>
      </c>
      <c r="I250" t="s">
        <v>3871</v>
      </c>
      <c r="J250">
        <v>2635659</v>
      </c>
      <c r="K250" t="s">
        <v>3872</v>
      </c>
      <c r="L250">
        <v>13980401</v>
      </c>
      <c r="M250">
        <v>32763</v>
      </c>
      <c r="N250">
        <v>45203020</v>
      </c>
      <c r="O250" t="s">
        <v>2855</v>
      </c>
      <c r="Q250" t="s">
        <v>21</v>
      </c>
      <c r="R250" t="s">
        <v>23</v>
      </c>
      <c r="S250" t="s">
        <v>23</v>
      </c>
      <c r="W250" t="s">
        <v>24</v>
      </c>
      <c r="X250">
        <v>17.63</v>
      </c>
      <c r="Y250">
        <v>1</v>
      </c>
      <c r="Z250">
        <v>103445000</v>
      </c>
      <c r="AA250">
        <v>1823735350</v>
      </c>
      <c r="AB250">
        <v>0.9</v>
      </c>
      <c r="AC250">
        <v>1.0674720689394399</v>
      </c>
      <c r="AF250">
        <v>99382183.354296297</v>
      </c>
      <c r="AG250">
        <v>1752107892.5362401</v>
      </c>
      <c r="AH250">
        <v>2.2228683460870699E-4</v>
      </c>
    </row>
    <row r="251" spans="1:34" x14ac:dyDescent="0.3">
      <c r="A251" t="s">
        <v>2832</v>
      </c>
      <c r="B251" t="s">
        <v>2833</v>
      </c>
      <c r="C251" t="s">
        <v>2834</v>
      </c>
      <c r="D251">
        <v>20180705</v>
      </c>
      <c r="E251" t="s">
        <v>42</v>
      </c>
      <c r="F251" t="s">
        <v>43</v>
      </c>
      <c r="G251" t="s">
        <v>44</v>
      </c>
      <c r="H251" t="s">
        <v>45</v>
      </c>
      <c r="I251" t="s">
        <v>46</v>
      </c>
      <c r="J251" t="s">
        <v>47</v>
      </c>
      <c r="K251" t="s">
        <v>48</v>
      </c>
      <c r="L251">
        <v>1769501</v>
      </c>
      <c r="M251">
        <v>323563</v>
      </c>
      <c r="N251">
        <v>45103020</v>
      </c>
      <c r="O251" t="s">
        <v>2725</v>
      </c>
      <c r="Q251" t="s">
        <v>31</v>
      </c>
      <c r="R251" t="s">
        <v>23</v>
      </c>
      <c r="S251" t="s">
        <v>23</v>
      </c>
      <c r="W251" t="s">
        <v>24</v>
      </c>
      <c r="X251">
        <v>99.94</v>
      </c>
      <c r="Y251">
        <v>1</v>
      </c>
      <c r="Z251">
        <v>67903000</v>
      </c>
      <c r="AA251">
        <v>6786225820</v>
      </c>
      <c r="AB251">
        <v>1</v>
      </c>
      <c r="AC251">
        <v>1.0674720689394399</v>
      </c>
      <c r="AF251">
        <v>72484555.897194698</v>
      </c>
      <c r="AG251">
        <v>7244106516.3656397</v>
      </c>
      <c r="AH251">
        <v>9.1904700272783997E-4</v>
      </c>
    </row>
    <row r="252" spans="1:34" x14ac:dyDescent="0.3">
      <c r="A252" t="s">
        <v>2832</v>
      </c>
      <c r="B252" t="s">
        <v>2833</v>
      </c>
      <c r="C252" t="s">
        <v>2834</v>
      </c>
      <c r="D252">
        <v>20180705</v>
      </c>
      <c r="E252" t="s">
        <v>437</v>
      </c>
      <c r="F252" t="s">
        <v>438</v>
      </c>
      <c r="G252" t="s">
        <v>439</v>
      </c>
      <c r="H252">
        <v>874054109</v>
      </c>
      <c r="I252" t="s">
        <v>440</v>
      </c>
      <c r="J252">
        <v>2122117</v>
      </c>
      <c r="K252" t="s">
        <v>441</v>
      </c>
      <c r="L252">
        <v>6463001</v>
      </c>
      <c r="M252">
        <v>25235</v>
      </c>
      <c r="N252">
        <v>45103030</v>
      </c>
      <c r="O252" t="s">
        <v>2726</v>
      </c>
      <c r="Q252" t="s">
        <v>21</v>
      </c>
      <c r="R252" t="s">
        <v>23</v>
      </c>
      <c r="S252" t="s">
        <v>23</v>
      </c>
      <c r="W252" t="s">
        <v>24</v>
      </c>
      <c r="X252">
        <v>118.15</v>
      </c>
      <c r="Y252">
        <v>1</v>
      </c>
      <c r="Z252">
        <v>114380000</v>
      </c>
      <c r="AA252">
        <v>13513997000</v>
      </c>
      <c r="AB252">
        <v>1</v>
      </c>
      <c r="AC252">
        <v>1.0674720689394399</v>
      </c>
      <c r="AF252">
        <v>122097455.24529301</v>
      </c>
      <c r="AG252">
        <v>14425814337.2313</v>
      </c>
      <c r="AH252">
        <v>1.8301775931357099E-3</v>
      </c>
    </row>
    <row r="253" spans="1:34" x14ac:dyDescent="0.3">
      <c r="A253" t="s">
        <v>2832</v>
      </c>
      <c r="B253" t="s">
        <v>2833</v>
      </c>
      <c r="C253" t="s">
        <v>2834</v>
      </c>
      <c r="D253">
        <v>20180705</v>
      </c>
      <c r="E253" t="s">
        <v>3873</v>
      </c>
      <c r="F253" t="s">
        <v>3874</v>
      </c>
      <c r="G253" t="s">
        <v>3875</v>
      </c>
      <c r="H253">
        <v>878237106</v>
      </c>
      <c r="I253" t="s">
        <v>3876</v>
      </c>
      <c r="J253">
        <v>2879532</v>
      </c>
      <c r="K253" t="s">
        <v>3877</v>
      </c>
      <c r="L253">
        <v>1217101</v>
      </c>
      <c r="M253">
        <v>7485</v>
      </c>
      <c r="N253">
        <v>45203030</v>
      </c>
      <c r="O253" t="s">
        <v>2841</v>
      </c>
      <c r="Q253" t="s">
        <v>21</v>
      </c>
      <c r="R253" t="s">
        <v>23</v>
      </c>
      <c r="S253" t="s">
        <v>23</v>
      </c>
      <c r="W253" t="s">
        <v>24</v>
      </c>
      <c r="X253">
        <v>81.69</v>
      </c>
      <c r="Y253">
        <v>1</v>
      </c>
      <c r="Z253">
        <v>38299000</v>
      </c>
      <c r="AA253">
        <v>3128645310</v>
      </c>
      <c r="AB253">
        <v>0.91</v>
      </c>
      <c r="AC253">
        <v>1.0674720689394399</v>
      </c>
      <c r="AF253">
        <v>37203632.619163498</v>
      </c>
      <c r="AG253">
        <v>3039164748.6594701</v>
      </c>
      <c r="AH253">
        <v>3.8557346537373998E-4</v>
      </c>
    </row>
    <row r="254" spans="1:34" x14ac:dyDescent="0.3">
      <c r="A254" t="s">
        <v>2832</v>
      </c>
      <c r="B254" t="s">
        <v>2833</v>
      </c>
      <c r="C254" t="s">
        <v>2834</v>
      </c>
      <c r="D254">
        <v>20180705</v>
      </c>
      <c r="E254" t="s">
        <v>3878</v>
      </c>
      <c r="F254" t="s">
        <v>3879</v>
      </c>
      <c r="G254" t="s">
        <v>3880</v>
      </c>
      <c r="H254" t="s">
        <v>3881</v>
      </c>
      <c r="I254" t="s">
        <v>3882</v>
      </c>
      <c r="J254" t="s">
        <v>3883</v>
      </c>
      <c r="K254" t="s">
        <v>3884</v>
      </c>
      <c r="L254">
        <v>17831001</v>
      </c>
      <c r="M254">
        <v>47518</v>
      </c>
      <c r="N254">
        <v>45102010</v>
      </c>
      <c r="O254" t="s">
        <v>2816</v>
      </c>
      <c r="Q254" t="s">
        <v>31</v>
      </c>
      <c r="R254" t="s">
        <v>23</v>
      </c>
      <c r="S254" t="s">
        <v>23</v>
      </c>
      <c r="W254" t="s">
        <v>24</v>
      </c>
      <c r="X254">
        <v>41.01</v>
      </c>
      <c r="Y254">
        <v>1</v>
      </c>
      <c r="Z254">
        <v>120912000</v>
      </c>
      <c r="AA254">
        <v>4958601120</v>
      </c>
      <c r="AB254">
        <v>1</v>
      </c>
      <c r="AC254">
        <v>1.0674720689394399</v>
      </c>
      <c r="AF254">
        <v>129070182.799605</v>
      </c>
      <c r="AG254">
        <v>5293168196.6118202</v>
      </c>
      <c r="AH254">
        <v>6.71534902895245E-4</v>
      </c>
    </row>
    <row r="255" spans="1:34" x14ac:dyDescent="0.3">
      <c r="A255" t="s">
        <v>2832</v>
      </c>
      <c r="B255" t="s">
        <v>2833</v>
      </c>
      <c r="C255" t="s">
        <v>2834</v>
      </c>
      <c r="D255">
        <v>20180705</v>
      </c>
      <c r="E255" t="s">
        <v>3885</v>
      </c>
      <c r="F255" t="s">
        <v>3886</v>
      </c>
      <c r="G255" t="s">
        <v>3887</v>
      </c>
      <c r="H255">
        <v>880770102</v>
      </c>
      <c r="I255" t="s">
        <v>3888</v>
      </c>
      <c r="J255">
        <v>2884183</v>
      </c>
      <c r="K255" t="s">
        <v>3889</v>
      </c>
      <c r="L255">
        <v>1045301</v>
      </c>
      <c r="M255">
        <v>4598</v>
      </c>
      <c r="N255">
        <v>45301010</v>
      </c>
      <c r="O255" t="s">
        <v>2882</v>
      </c>
      <c r="Q255" t="s">
        <v>31</v>
      </c>
      <c r="R255" t="s">
        <v>23</v>
      </c>
      <c r="S255" t="s">
        <v>23</v>
      </c>
      <c r="W255" t="s">
        <v>24</v>
      </c>
      <c r="X255">
        <v>37.82</v>
      </c>
      <c r="Y255">
        <v>1</v>
      </c>
      <c r="Z255">
        <v>191316000</v>
      </c>
      <c r="AA255">
        <v>7235571120</v>
      </c>
      <c r="AB255">
        <v>1</v>
      </c>
      <c r="AC255">
        <v>1.0674720689394399</v>
      </c>
      <c r="AF255">
        <v>204224486.34121701</v>
      </c>
      <c r="AG255">
        <v>7723770073.42486</v>
      </c>
      <c r="AH255">
        <v>9.7990107126439806E-4</v>
      </c>
    </row>
    <row r="256" spans="1:34" x14ac:dyDescent="0.3">
      <c r="A256" t="s">
        <v>2832</v>
      </c>
      <c r="B256" t="s">
        <v>2833</v>
      </c>
      <c r="C256" t="s">
        <v>2834</v>
      </c>
      <c r="D256">
        <v>20180705</v>
      </c>
      <c r="E256" t="s">
        <v>3890</v>
      </c>
      <c r="F256" t="s">
        <v>3891</v>
      </c>
      <c r="G256" t="s">
        <v>3892</v>
      </c>
      <c r="H256">
        <v>882508104</v>
      </c>
      <c r="I256" t="s">
        <v>3893</v>
      </c>
      <c r="J256">
        <v>2885409</v>
      </c>
      <c r="K256" t="s">
        <v>3894</v>
      </c>
      <c r="L256">
        <v>1049901</v>
      </c>
      <c r="M256">
        <v>5220</v>
      </c>
      <c r="N256">
        <v>45301020</v>
      </c>
      <c r="O256" t="s">
        <v>2882</v>
      </c>
      <c r="Q256" t="s">
        <v>21</v>
      </c>
      <c r="R256" t="s">
        <v>23</v>
      </c>
      <c r="S256" t="s">
        <v>23</v>
      </c>
      <c r="W256" t="s">
        <v>24</v>
      </c>
      <c r="X256">
        <v>108.91</v>
      </c>
      <c r="Y256">
        <v>1</v>
      </c>
      <c r="Z256">
        <v>978918000</v>
      </c>
      <c r="AA256">
        <v>106613959380</v>
      </c>
      <c r="AB256">
        <v>1</v>
      </c>
      <c r="AC256">
        <v>1.0674720689394399</v>
      </c>
      <c r="AF256">
        <v>1044967622.78205</v>
      </c>
      <c r="AG256">
        <v>113807423797.194</v>
      </c>
      <c r="AH256">
        <v>1.4438546906052801E-2</v>
      </c>
    </row>
    <row r="257" spans="1:34" x14ac:dyDescent="0.3">
      <c r="A257" t="s">
        <v>2832</v>
      </c>
      <c r="B257" t="s">
        <v>2833</v>
      </c>
      <c r="C257" t="s">
        <v>2834</v>
      </c>
      <c r="D257">
        <v>20180705</v>
      </c>
      <c r="E257" t="s">
        <v>157</v>
      </c>
      <c r="F257" t="s">
        <v>2739</v>
      </c>
      <c r="G257" t="s">
        <v>2740</v>
      </c>
      <c r="H257" t="s">
        <v>2741</v>
      </c>
      <c r="I257" t="s">
        <v>2742</v>
      </c>
      <c r="J257" t="s">
        <v>2743</v>
      </c>
      <c r="K257" t="s">
        <v>158</v>
      </c>
      <c r="L257">
        <v>2788501</v>
      </c>
      <c r="M257">
        <v>709647</v>
      </c>
      <c r="N257">
        <v>45101010</v>
      </c>
      <c r="O257" t="s">
        <v>2738</v>
      </c>
      <c r="Q257" t="s">
        <v>21</v>
      </c>
      <c r="R257" t="s">
        <v>23</v>
      </c>
      <c r="S257" t="s">
        <v>23</v>
      </c>
      <c r="W257" t="s">
        <v>24</v>
      </c>
      <c r="X257">
        <v>91</v>
      </c>
      <c r="Y257">
        <v>1</v>
      </c>
      <c r="Z257">
        <v>34284000</v>
      </c>
      <c r="AA257">
        <v>3119844000</v>
      </c>
      <c r="AB257">
        <v>0.67</v>
      </c>
      <c r="AC257">
        <v>1.0674720689394399</v>
      </c>
      <c r="AF257">
        <v>24520132.3157182</v>
      </c>
      <c r="AG257">
        <v>2231332040.73035</v>
      </c>
      <c r="AH257">
        <v>2.8308515611841901E-4</v>
      </c>
    </row>
    <row r="258" spans="1:34" x14ac:dyDescent="0.3">
      <c r="A258" t="s">
        <v>2832</v>
      </c>
      <c r="B258" t="s">
        <v>2833</v>
      </c>
      <c r="C258" t="s">
        <v>2834</v>
      </c>
      <c r="D258">
        <v>20180705</v>
      </c>
      <c r="E258" t="s">
        <v>418</v>
      </c>
      <c r="F258" t="s">
        <v>419</v>
      </c>
      <c r="G258" t="s">
        <v>420</v>
      </c>
      <c r="H258" t="s">
        <v>421</v>
      </c>
      <c r="I258" t="s">
        <v>422</v>
      </c>
      <c r="J258" t="s">
        <v>423</v>
      </c>
      <c r="K258" t="s">
        <v>424</v>
      </c>
      <c r="L258">
        <v>6448001</v>
      </c>
      <c r="M258">
        <v>18707</v>
      </c>
      <c r="N258">
        <v>45103020</v>
      </c>
      <c r="O258" t="s">
        <v>2725</v>
      </c>
      <c r="Q258" t="s">
        <v>21</v>
      </c>
      <c r="R258" t="s">
        <v>23</v>
      </c>
      <c r="S258" t="s">
        <v>23</v>
      </c>
      <c r="W258" t="s">
        <v>24</v>
      </c>
      <c r="X258">
        <v>13.85</v>
      </c>
      <c r="Y258">
        <v>1</v>
      </c>
      <c r="Z258">
        <v>122963000</v>
      </c>
      <c r="AA258">
        <v>1703037550</v>
      </c>
      <c r="AB258">
        <v>1</v>
      </c>
      <c r="AC258">
        <v>1.0674720689394399</v>
      </c>
      <c r="AF258">
        <v>131259568.013</v>
      </c>
      <c r="AG258">
        <v>1817945016.9800501</v>
      </c>
      <c r="AH258">
        <v>2.3063947433751299E-4</v>
      </c>
    </row>
    <row r="259" spans="1:34" x14ac:dyDescent="0.3">
      <c r="A259" t="s">
        <v>2832</v>
      </c>
      <c r="B259" t="s">
        <v>2833</v>
      </c>
      <c r="C259" t="s">
        <v>2834</v>
      </c>
      <c r="D259">
        <v>20180705</v>
      </c>
      <c r="E259" t="s">
        <v>3895</v>
      </c>
      <c r="F259" t="s">
        <v>3896</v>
      </c>
      <c r="G259" t="s">
        <v>3897</v>
      </c>
      <c r="H259">
        <v>891906109</v>
      </c>
      <c r="I259" t="s">
        <v>3898</v>
      </c>
      <c r="J259">
        <v>2897697</v>
      </c>
      <c r="K259" t="s">
        <v>3899</v>
      </c>
      <c r="L259">
        <v>1063101</v>
      </c>
      <c r="M259">
        <v>4496</v>
      </c>
      <c r="N259">
        <v>45102020</v>
      </c>
      <c r="O259" t="s">
        <v>2897</v>
      </c>
      <c r="Q259" t="s">
        <v>31</v>
      </c>
      <c r="R259" t="s">
        <v>23</v>
      </c>
      <c r="S259" t="s">
        <v>23</v>
      </c>
      <c r="W259" t="s">
        <v>24</v>
      </c>
      <c r="X259">
        <v>84.68</v>
      </c>
      <c r="Y259">
        <v>1</v>
      </c>
      <c r="Z259">
        <v>182306000</v>
      </c>
      <c r="AA259">
        <v>15437672080</v>
      </c>
      <c r="AB259">
        <v>0.91</v>
      </c>
      <c r="AC259">
        <v>1.0674720689394399</v>
      </c>
      <c r="AF259">
        <v>177091972.330066</v>
      </c>
      <c r="AG259">
        <v>14996148216.91</v>
      </c>
      <c r="AH259">
        <v>1.9025348454053501E-3</v>
      </c>
    </row>
    <row r="260" spans="1:34" x14ac:dyDescent="0.3">
      <c r="A260" t="s">
        <v>2832</v>
      </c>
      <c r="B260" t="s">
        <v>2833</v>
      </c>
      <c r="C260" t="s">
        <v>2834</v>
      </c>
      <c r="D260">
        <v>20180705</v>
      </c>
      <c r="E260" t="s">
        <v>3900</v>
      </c>
      <c r="F260" t="s">
        <v>3901</v>
      </c>
      <c r="G260" t="s">
        <v>3902</v>
      </c>
      <c r="H260" t="s">
        <v>3903</v>
      </c>
      <c r="I260" t="s">
        <v>3904</v>
      </c>
      <c r="J260" t="s">
        <v>3905</v>
      </c>
      <c r="K260" t="s">
        <v>3906</v>
      </c>
      <c r="L260">
        <v>2181601</v>
      </c>
      <c r="M260">
        <v>359617</v>
      </c>
      <c r="N260">
        <v>45102020</v>
      </c>
      <c r="O260" t="s">
        <v>2897</v>
      </c>
      <c r="Q260" t="s">
        <v>31</v>
      </c>
      <c r="R260" t="s">
        <v>23</v>
      </c>
      <c r="S260" t="s">
        <v>23</v>
      </c>
      <c r="W260" t="s">
        <v>24</v>
      </c>
      <c r="X260">
        <v>19.46</v>
      </c>
      <c r="Y260">
        <v>1</v>
      </c>
      <c r="Z260">
        <v>126032000</v>
      </c>
      <c r="AA260">
        <v>2452582720</v>
      </c>
      <c r="AB260">
        <v>1</v>
      </c>
      <c r="AC260">
        <v>1.0674720689394399</v>
      </c>
      <c r="AF260">
        <v>134535639.792575</v>
      </c>
      <c r="AG260">
        <v>2618063550.3635101</v>
      </c>
      <c r="AH260">
        <v>3.32149099889236E-4</v>
      </c>
    </row>
    <row r="261" spans="1:34" x14ac:dyDescent="0.3">
      <c r="A261" t="s">
        <v>2832</v>
      </c>
      <c r="B261" t="s">
        <v>2833</v>
      </c>
      <c r="C261" t="s">
        <v>2834</v>
      </c>
      <c r="D261">
        <v>20180705</v>
      </c>
      <c r="E261" t="s">
        <v>3907</v>
      </c>
      <c r="F261" t="s">
        <v>3908</v>
      </c>
      <c r="G261" t="s">
        <v>3909</v>
      </c>
      <c r="H261">
        <v>896239100</v>
      </c>
      <c r="I261" t="s">
        <v>3910</v>
      </c>
      <c r="J261">
        <v>2903958</v>
      </c>
      <c r="K261" t="s">
        <v>3911</v>
      </c>
      <c r="L261">
        <v>2281501</v>
      </c>
      <c r="M261">
        <v>5629</v>
      </c>
      <c r="N261">
        <v>45203010</v>
      </c>
      <c r="O261" t="s">
        <v>3098</v>
      </c>
      <c r="Q261" t="s">
        <v>21</v>
      </c>
      <c r="R261" t="s">
        <v>23</v>
      </c>
      <c r="S261" t="s">
        <v>23</v>
      </c>
      <c r="W261" t="s">
        <v>24</v>
      </c>
      <c r="X261">
        <v>32.409999999999997</v>
      </c>
      <c r="Y261">
        <v>1</v>
      </c>
      <c r="Z261">
        <v>249220000</v>
      </c>
      <c r="AA261">
        <v>8077220200</v>
      </c>
      <c r="AB261">
        <v>1</v>
      </c>
      <c r="AC261">
        <v>1.0674720689394399</v>
      </c>
      <c r="AF261">
        <v>266035389.02108699</v>
      </c>
      <c r="AG261">
        <v>8622206958.1734295</v>
      </c>
      <c r="AH261">
        <v>1.0938841724519499E-3</v>
      </c>
    </row>
    <row r="262" spans="1:34" x14ac:dyDescent="0.3">
      <c r="A262" t="s">
        <v>2832</v>
      </c>
      <c r="B262" t="s">
        <v>2833</v>
      </c>
      <c r="C262" t="s">
        <v>2834</v>
      </c>
      <c r="D262">
        <v>20180705</v>
      </c>
      <c r="E262" t="s">
        <v>277</v>
      </c>
      <c r="F262" t="s">
        <v>3912</v>
      </c>
      <c r="G262" t="s">
        <v>3913</v>
      </c>
      <c r="H262">
        <v>896945201</v>
      </c>
      <c r="I262" t="s">
        <v>3914</v>
      </c>
      <c r="J262" t="s">
        <v>3915</v>
      </c>
      <c r="K262" t="s">
        <v>278</v>
      </c>
      <c r="L262">
        <v>19935601</v>
      </c>
      <c r="M262">
        <v>278079</v>
      </c>
      <c r="N262">
        <v>25502020</v>
      </c>
      <c r="O262" t="s">
        <v>2997</v>
      </c>
      <c r="Q262" t="s">
        <v>21</v>
      </c>
      <c r="R262" t="s">
        <v>23</v>
      </c>
      <c r="S262" t="s">
        <v>23</v>
      </c>
      <c r="W262" t="s">
        <v>24</v>
      </c>
      <c r="X262">
        <v>56.24</v>
      </c>
      <c r="Y262">
        <v>1</v>
      </c>
      <c r="Z262">
        <v>124604000</v>
      </c>
      <c r="AA262">
        <v>7007728960</v>
      </c>
      <c r="AB262">
        <v>0.86</v>
      </c>
      <c r="AC262">
        <v>1.0674720689394399</v>
      </c>
      <c r="AF262">
        <v>114389709.123191</v>
      </c>
      <c r="AG262">
        <v>6433277241.0882998</v>
      </c>
      <c r="AH262">
        <v>8.1617852426412298E-4</v>
      </c>
    </row>
    <row r="263" spans="1:34" x14ac:dyDescent="0.3">
      <c r="A263" t="s">
        <v>2832</v>
      </c>
      <c r="B263" t="s">
        <v>2833</v>
      </c>
      <c r="C263" t="s">
        <v>2834</v>
      </c>
      <c r="D263">
        <v>20180705</v>
      </c>
      <c r="E263" t="s">
        <v>101</v>
      </c>
      <c r="F263" t="s">
        <v>3916</v>
      </c>
      <c r="G263" t="s">
        <v>3917</v>
      </c>
      <c r="H263" t="s">
        <v>3918</v>
      </c>
      <c r="I263" t="s">
        <v>3919</v>
      </c>
      <c r="J263" t="s">
        <v>3920</v>
      </c>
      <c r="K263" t="b">
        <v>1</v>
      </c>
      <c r="L263">
        <v>2054001</v>
      </c>
      <c r="M263">
        <v>352094</v>
      </c>
      <c r="N263">
        <v>45101010</v>
      </c>
      <c r="O263" t="s">
        <v>2738</v>
      </c>
      <c r="Q263" t="s">
        <v>21</v>
      </c>
      <c r="R263" t="s">
        <v>23</v>
      </c>
      <c r="S263" t="s">
        <v>23</v>
      </c>
      <c r="W263" t="s">
        <v>24</v>
      </c>
      <c r="X263">
        <v>10.51</v>
      </c>
      <c r="Y263">
        <v>1</v>
      </c>
      <c r="Z263">
        <v>100932000</v>
      </c>
      <c r="AA263">
        <v>1060795320</v>
      </c>
      <c r="AB263">
        <v>0.78</v>
      </c>
      <c r="AC263">
        <v>1.0674720689394399</v>
      </c>
      <c r="AF263">
        <v>84038830.872512504</v>
      </c>
      <c r="AG263">
        <v>883248112.47010601</v>
      </c>
      <c r="AH263">
        <v>1.12056128467576E-4</v>
      </c>
    </row>
    <row r="264" spans="1:34" x14ac:dyDescent="0.3">
      <c r="A264" t="s">
        <v>2832</v>
      </c>
      <c r="B264" t="s">
        <v>2833</v>
      </c>
      <c r="C264" t="s">
        <v>2834</v>
      </c>
      <c r="D264">
        <v>20180705</v>
      </c>
      <c r="E264" t="s">
        <v>146</v>
      </c>
      <c r="F264" t="s">
        <v>3921</v>
      </c>
      <c r="G264" t="s">
        <v>3922</v>
      </c>
      <c r="H264" t="s">
        <v>3923</v>
      </c>
      <c r="I264" t="s">
        <v>3924</v>
      </c>
      <c r="J264" t="s">
        <v>3925</v>
      </c>
      <c r="K264" t="s">
        <v>147</v>
      </c>
      <c r="L264">
        <v>2736401</v>
      </c>
      <c r="M264">
        <v>698452</v>
      </c>
      <c r="N264">
        <v>45101010</v>
      </c>
      <c r="O264" t="s">
        <v>2738</v>
      </c>
      <c r="Q264" t="s">
        <v>31</v>
      </c>
      <c r="R264" t="s">
        <v>23</v>
      </c>
      <c r="S264" t="s">
        <v>23</v>
      </c>
      <c r="W264" t="s">
        <v>24</v>
      </c>
      <c r="X264">
        <v>56.17</v>
      </c>
      <c r="Y264">
        <v>1</v>
      </c>
      <c r="Z264">
        <v>71849000</v>
      </c>
      <c r="AA264">
        <v>4035758330</v>
      </c>
      <c r="AB264">
        <v>1</v>
      </c>
      <c r="AC264">
        <v>1.0674720689394399</v>
      </c>
      <c r="AF264">
        <v>76696800.6812298</v>
      </c>
      <c r="AG264">
        <v>4308059294.2646704</v>
      </c>
      <c r="AH264">
        <v>5.4655587587275605E-4</v>
      </c>
    </row>
    <row r="265" spans="1:34" x14ac:dyDescent="0.3">
      <c r="A265" t="s">
        <v>2832</v>
      </c>
      <c r="B265" t="s">
        <v>2833</v>
      </c>
      <c r="C265" t="s">
        <v>2834</v>
      </c>
      <c r="D265">
        <v>20180705</v>
      </c>
      <c r="E265" t="s">
        <v>65</v>
      </c>
      <c r="F265" t="s">
        <v>3926</v>
      </c>
      <c r="G265" t="s">
        <v>3927</v>
      </c>
      <c r="H265" t="s">
        <v>3928</v>
      </c>
      <c r="I265" t="s">
        <v>3929</v>
      </c>
      <c r="J265" t="s">
        <v>3930</v>
      </c>
      <c r="K265" t="s">
        <v>66</v>
      </c>
      <c r="L265">
        <v>1887201</v>
      </c>
      <c r="M265">
        <v>339852</v>
      </c>
      <c r="N265">
        <v>45101010</v>
      </c>
      <c r="O265" t="s">
        <v>2738</v>
      </c>
      <c r="Q265" t="s">
        <v>31</v>
      </c>
      <c r="R265" t="s">
        <v>23</v>
      </c>
      <c r="S265" t="s">
        <v>23</v>
      </c>
      <c r="W265" t="s">
        <v>24</v>
      </c>
      <c r="X265">
        <v>43.89</v>
      </c>
      <c r="Y265">
        <v>1</v>
      </c>
      <c r="Z265">
        <v>752667000</v>
      </c>
      <c r="AA265">
        <v>33034554630</v>
      </c>
      <c r="AB265">
        <v>0.87</v>
      </c>
      <c r="AC265">
        <v>1.0674720689394399</v>
      </c>
      <c r="AF265">
        <v>699002369.74982405</v>
      </c>
      <c r="AG265">
        <v>30679214008.319698</v>
      </c>
      <c r="AH265">
        <v>3.8922177105890901E-3</v>
      </c>
    </row>
    <row r="266" spans="1:34" x14ac:dyDescent="0.3">
      <c r="A266" t="s">
        <v>2832</v>
      </c>
      <c r="B266" t="s">
        <v>2833</v>
      </c>
      <c r="C266" t="s">
        <v>2834</v>
      </c>
      <c r="D266">
        <v>20180705</v>
      </c>
      <c r="E266" t="s">
        <v>347</v>
      </c>
      <c r="F266" t="s">
        <v>348</v>
      </c>
      <c r="G266" t="s">
        <v>349</v>
      </c>
      <c r="H266">
        <v>902252105</v>
      </c>
      <c r="I266" t="s">
        <v>350</v>
      </c>
      <c r="J266">
        <v>2909644</v>
      </c>
      <c r="K266" t="s">
        <v>351</v>
      </c>
      <c r="L266">
        <v>1078901</v>
      </c>
      <c r="M266">
        <v>4766</v>
      </c>
      <c r="N266">
        <v>45103010</v>
      </c>
      <c r="O266" t="s">
        <v>2725</v>
      </c>
      <c r="Q266" t="s">
        <v>31</v>
      </c>
      <c r="R266" t="s">
        <v>23</v>
      </c>
      <c r="S266" t="s">
        <v>23</v>
      </c>
      <c r="W266" t="s">
        <v>24</v>
      </c>
      <c r="X266">
        <v>225.76</v>
      </c>
      <c r="Y266">
        <v>1</v>
      </c>
      <c r="Z266">
        <v>38287000</v>
      </c>
      <c r="AA266">
        <v>8643673120</v>
      </c>
      <c r="AB266">
        <v>0.93</v>
      </c>
      <c r="AC266">
        <v>1.0674720689394399</v>
      </c>
      <c r="AF266">
        <v>38009381.8862404</v>
      </c>
      <c r="AG266">
        <v>8580998054.63764</v>
      </c>
      <c r="AH266">
        <v>1.0886560716234E-3</v>
      </c>
    </row>
    <row r="267" spans="1:34" x14ac:dyDescent="0.3">
      <c r="A267" t="s">
        <v>2832</v>
      </c>
      <c r="B267" t="s">
        <v>2833</v>
      </c>
      <c r="C267" t="s">
        <v>2834</v>
      </c>
      <c r="D267">
        <v>20180705</v>
      </c>
      <c r="E267" t="s">
        <v>3931</v>
      </c>
      <c r="F267" t="s">
        <v>3932</v>
      </c>
      <c r="G267" t="s">
        <v>3933</v>
      </c>
      <c r="H267" t="s">
        <v>3934</v>
      </c>
      <c r="I267" t="s">
        <v>3935</v>
      </c>
      <c r="J267" t="s">
        <v>3936</v>
      </c>
      <c r="K267" t="s">
        <v>3937</v>
      </c>
      <c r="L267">
        <v>18746201</v>
      </c>
      <c r="M267">
        <v>280679</v>
      </c>
      <c r="N267">
        <v>45201020</v>
      </c>
      <c r="O267" t="s">
        <v>2849</v>
      </c>
      <c r="Q267" t="s">
        <v>21</v>
      </c>
      <c r="R267" t="s">
        <v>23</v>
      </c>
      <c r="S267" t="s">
        <v>23</v>
      </c>
      <c r="W267" t="s">
        <v>24</v>
      </c>
      <c r="X267">
        <v>83.61</v>
      </c>
      <c r="Y267">
        <v>1</v>
      </c>
      <c r="Z267">
        <v>74069000</v>
      </c>
      <c r="AA267">
        <v>6192909090</v>
      </c>
      <c r="AB267">
        <v>0.28999999999999998</v>
      </c>
      <c r="AC267">
        <v>1.0674720689394399</v>
      </c>
      <c r="AF267">
        <v>22929310.715539798</v>
      </c>
      <c r="AG267">
        <v>1917119668.92628</v>
      </c>
      <c r="AH267">
        <v>2.4322158731609101E-4</v>
      </c>
    </row>
    <row r="268" spans="1:34" x14ac:dyDescent="0.3">
      <c r="A268" t="s">
        <v>2832</v>
      </c>
      <c r="B268" t="s">
        <v>2833</v>
      </c>
      <c r="C268" t="s">
        <v>2834</v>
      </c>
      <c r="D268">
        <v>20180705</v>
      </c>
      <c r="E268" t="s">
        <v>459</v>
      </c>
      <c r="F268" t="s">
        <v>460</v>
      </c>
      <c r="G268" t="s">
        <v>461</v>
      </c>
      <c r="H268" t="s">
        <v>462</v>
      </c>
      <c r="I268" t="s">
        <v>463</v>
      </c>
      <c r="J268">
        <v>2249964</v>
      </c>
      <c r="K268" t="s">
        <v>464</v>
      </c>
      <c r="L268">
        <v>11106401</v>
      </c>
      <c r="M268">
        <v>26487</v>
      </c>
      <c r="N268">
        <v>45103010</v>
      </c>
      <c r="O268" t="s">
        <v>2725</v>
      </c>
      <c r="Q268" t="s">
        <v>21</v>
      </c>
      <c r="R268" t="s">
        <v>23</v>
      </c>
      <c r="S268" t="s">
        <v>23</v>
      </c>
      <c r="W268" t="s">
        <v>24</v>
      </c>
      <c r="X268">
        <v>259.08</v>
      </c>
      <c r="Y268">
        <v>1</v>
      </c>
      <c r="Z268">
        <v>30614000</v>
      </c>
      <c r="AA268">
        <v>7931475120</v>
      </c>
      <c r="AB268">
        <v>0.95</v>
      </c>
      <c r="AC268">
        <v>1.0674720689394399</v>
      </c>
      <c r="AF268">
        <v>31045610.4225864</v>
      </c>
      <c r="AG268">
        <v>8043296748.28368</v>
      </c>
      <c r="AH268">
        <v>1.0204388563117501E-3</v>
      </c>
    </row>
    <row r="269" spans="1:34" x14ac:dyDescent="0.3">
      <c r="A269" t="s">
        <v>2832</v>
      </c>
      <c r="B269" t="s">
        <v>2833</v>
      </c>
      <c r="C269" t="s">
        <v>2834</v>
      </c>
      <c r="D269">
        <v>20180705</v>
      </c>
      <c r="E269" t="s">
        <v>3938</v>
      </c>
      <c r="F269" t="s">
        <v>3939</v>
      </c>
      <c r="G269" t="s">
        <v>3940</v>
      </c>
      <c r="H269" t="s">
        <v>3941</v>
      </c>
      <c r="I269" t="s">
        <v>3942</v>
      </c>
      <c r="J269">
        <v>2277880</v>
      </c>
      <c r="K269" t="s">
        <v>3943</v>
      </c>
      <c r="L269">
        <v>2527401</v>
      </c>
      <c r="M269">
        <v>22944</v>
      </c>
      <c r="N269">
        <v>45301020</v>
      </c>
      <c r="O269" t="s">
        <v>2882</v>
      </c>
      <c r="Q269" t="s">
        <v>21</v>
      </c>
      <c r="R269" t="s">
        <v>23</v>
      </c>
      <c r="S269" t="s">
        <v>23</v>
      </c>
      <c r="W269" t="s">
        <v>24</v>
      </c>
      <c r="X269">
        <v>83.55</v>
      </c>
      <c r="Y269">
        <v>1</v>
      </c>
      <c r="Z269">
        <v>47086000</v>
      </c>
      <c r="AA269">
        <v>3934035300</v>
      </c>
      <c r="AB269">
        <v>0.89</v>
      </c>
      <c r="AC269">
        <v>1.0674720689394399</v>
      </c>
      <c r="AF269">
        <v>44734060.9558933</v>
      </c>
      <c r="AG269">
        <v>3737530792.8648901</v>
      </c>
      <c r="AH269">
        <v>4.7417393228900201E-4</v>
      </c>
    </row>
    <row r="270" spans="1:34" x14ac:dyDescent="0.3">
      <c r="A270" t="s">
        <v>2832</v>
      </c>
      <c r="B270" t="s">
        <v>2833</v>
      </c>
      <c r="C270" t="s">
        <v>2834</v>
      </c>
      <c r="D270">
        <v>20180705</v>
      </c>
      <c r="E270" t="s">
        <v>249</v>
      </c>
      <c r="F270" t="s">
        <v>250</v>
      </c>
      <c r="G270" t="s">
        <v>251</v>
      </c>
      <c r="H270" t="s">
        <v>252</v>
      </c>
      <c r="I270" t="s">
        <v>253</v>
      </c>
      <c r="J270">
        <v>2849193</v>
      </c>
      <c r="K270" t="s">
        <v>254</v>
      </c>
      <c r="L270">
        <v>14724201</v>
      </c>
      <c r="M270">
        <v>226249</v>
      </c>
      <c r="N270">
        <v>45103010</v>
      </c>
      <c r="O270" t="s">
        <v>2725</v>
      </c>
      <c r="Q270" t="s">
        <v>21</v>
      </c>
      <c r="R270" t="s">
        <v>23</v>
      </c>
      <c r="S270" t="s">
        <v>23</v>
      </c>
      <c r="W270" t="s">
        <v>24</v>
      </c>
      <c r="X270">
        <v>44.55</v>
      </c>
      <c r="Y270">
        <v>1</v>
      </c>
      <c r="Z270">
        <v>64012000</v>
      </c>
      <c r="AA270">
        <v>2851734600</v>
      </c>
      <c r="AB270">
        <v>1</v>
      </c>
      <c r="AC270">
        <v>1.0674720689394399</v>
      </c>
      <c r="AF270">
        <v>68331022.076951399</v>
      </c>
      <c r="AG270">
        <v>3044147033.5281801</v>
      </c>
      <c r="AH270">
        <v>3.8620555905775498E-4</v>
      </c>
    </row>
    <row r="271" spans="1:34" x14ac:dyDescent="0.3">
      <c r="A271" t="s">
        <v>2832</v>
      </c>
      <c r="B271" t="s">
        <v>2833</v>
      </c>
      <c r="C271" t="s">
        <v>2834</v>
      </c>
      <c r="D271">
        <v>20180705</v>
      </c>
      <c r="E271" t="s">
        <v>3944</v>
      </c>
      <c r="F271" t="s">
        <v>3945</v>
      </c>
      <c r="G271" t="s">
        <v>3946</v>
      </c>
      <c r="H271" t="s">
        <v>3947</v>
      </c>
      <c r="I271" t="s">
        <v>3948</v>
      </c>
      <c r="J271" t="s">
        <v>3949</v>
      </c>
      <c r="K271" t="s">
        <v>3950</v>
      </c>
      <c r="L271">
        <v>17787101</v>
      </c>
      <c r="M271">
        <v>46634</v>
      </c>
      <c r="N271">
        <v>45102010</v>
      </c>
      <c r="O271" t="s">
        <v>2816</v>
      </c>
      <c r="Q271" t="s">
        <v>21</v>
      </c>
      <c r="R271" t="s">
        <v>23</v>
      </c>
      <c r="S271" t="s">
        <v>23</v>
      </c>
      <c r="W271" t="s">
        <v>24</v>
      </c>
      <c r="X271">
        <v>49.8</v>
      </c>
      <c r="Y271">
        <v>1</v>
      </c>
      <c r="Z271">
        <v>29682000</v>
      </c>
      <c r="AA271">
        <v>1478163600</v>
      </c>
      <c r="AB271">
        <v>0.93</v>
      </c>
      <c r="AC271">
        <v>1.0674720689394399</v>
      </c>
      <c r="AF271">
        <v>29466776.533742201</v>
      </c>
      <c r="AG271">
        <v>1467445471.3803599</v>
      </c>
      <c r="AH271">
        <v>1.86172215868421E-4</v>
      </c>
    </row>
    <row r="272" spans="1:34" x14ac:dyDescent="0.3">
      <c r="A272" t="s">
        <v>2832</v>
      </c>
      <c r="B272" t="s">
        <v>2833</v>
      </c>
      <c r="C272" t="s">
        <v>2834</v>
      </c>
      <c r="D272">
        <v>20180705</v>
      </c>
      <c r="E272" t="s">
        <v>67</v>
      </c>
      <c r="F272" t="s">
        <v>68</v>
      </c>
      <c r="G272" t="s">
        <v>69</v>
      </c>
      <c r="H272">
        <v>922280102</v>
      </c>
      <c r="I272" t="s">
        <v>70</v>
      </c>
      <c r="J272" t="s">
        <v>71</v>
      </c>
      <c r="K272" t="s">
        <v>72</v>
      </c>
      <c r="L272">
        <v>1904401</v>
      </c>
      <c r="M272">
        <v>348993</v>
      </c>
      <c r="N272">
        <v>45103020</v>
      </c>
      <c r="O272" t="s">
        <v>2725</v>
      </c>
      <c r="Q272" t="s">
        <v>21</v>
      </c>
      <c r="R272" t="s">
        <v>23</v>
      </c>
      <c r="S272" t="s">
        <v>23</v>
      </c>
      <c r="W272" t="s">
        <v>24</v>
      </c>
      <c r="X272">
        <v>76.05</v>
      </c>
      <c r="Y272">
        <v>1</v>
      </c>
      <c r="Z272">
        <v>28753000</v>
      </c>
      <c r="AA272">
        <v>2186665650</v>
      </c>
      <c r="AB272">
        <v>0.71</v>
      </c>
      <c r="AC272">
        <v>1.0674720689394399</v>
      </c>
      <c r="AF272">
        <v>21792047.322733101</v>
      </c>
      <c r="AG272">
        <v>1657285198.8938501</v>
      </c>
      <c r="AH272">
        <v>2.1025684689583401E-4</v>
      </c>
    </row>
    <row r="273" spans="1:34" x14ac:dyDescent="0.3">
      <c r="A273" t="s">
        <v>2832</v>
      </c>
      <c r="B273" t="s">
        <v>2833</v>
      </c>
      <c r="C273" t="s">
        <v>2834</v>
      </c>
      <c r="D273">
        <v>20180705</v>
      </c>
      <c r="E273" t="s">
        <v>3951</v>
      </c>
      <c r="F273" t="s">
        <v>3952</v>
      </c>
      <c r="G273" t="s">
        <v>3953</v>
      </c>
      <c r="H273">
        <v>922417100</v>
      </c>
      <c r="I273" t="s">
        <v>3954</v>
      </c>
      <c r="J273">
        <v>2938422</v>
      </c>
      <c r="K273" t="s">
        <v>3955</v>
      </c>
      <c r="L273">
        <v>1112401</v>
      </c>
      <c r="M273">
        <v>16063</v>
      </c>
      <c r="N273">
        <v>45301010</v>
      </c>
      <c r="O273" t="s">
        <v>2882</v>
      </c>
      <c r="Q273" t="s">
        <v>21</v>
      </c>
      <c r="R273" t="s">
        <v>23</v>
      </c>
      <c r="S273" t="s">
        <v>23</v>
      </c>
      <c r="W273" t="s">
        <v>24</v>
      </c>
      <c r="X273">
        <v>14.6</v>
      </c>
      <c r="Y273">
        <v>1</v>
      </c>
      <c r="Z273">
        <v>48692000</v>
      </c>
      <c r="AA273">
        <v>710903200</v>
      </c>
      <c r="AB273">
        <v>1</v>
      </c>
      <c r="AC273">
        <v>1.0674720689394399</v>
      </c>
      <c r="AF273">
        <v>51977349.980799198</v>
      </c>
      <c r="AG273">
        <v>758869309.71966803</v>
      </c>
      <c r="AH273">
        <v>9.6276409379732395E-5</v>
      </c>
    </row>
    <row r="274" spans="1:34" x14ac:dyDescent="0.3">
      <c r="A274" t="s">
        <v>2832</v>
      </c>
      <c r="B274" t="s">
        <v>2833</v>
      </c>
      <c r="C274" t="s">
        <v>2834</v>
      </c>
      <c r="D274">
        <v>20180705</v>
      </c>
      <c r="E274" t="s">
        <v>3956</v>
      </c>
      <c r="F274" t="s">
        <v>3957</v>
      </c>
      <c r="G274" t="s">
        <v>3958</v>
      </c>
      <c r="H274" t="s">
        <v>3959</v>
      </c>
      <c r="I274" t="s">
        <v>3960</v>
      </c>
      <c r="J274" t="s">
        <v>3961</v>
      </c>
      <c r="K274" t="s">
        <v>3962</v>
      </c>
      <c r="L274">
        <v>16273301</v>
      </c>
      <c r="M274">
        <v>41663</v>
      </c>
      <c r="N274">
        <v>45203010</v>
      </c>
      <c r="O274" t="s">
        <v>3098</v>
      </c>
      <c r="Q274" t="s">
        <v>31</v>
      </c>
      <c r="R274" t="s">
        <v>23</v>
      </c>
      <c r="S274" t="s">
        <v>23</v>
      </c>
      <c r="W274" t="s">
        <v>24</v>
      </c>
      <c r="X274">
        <v>22.83</v>
      </c>
      <c r="Y274">
        <v>1</v>
      </c>
      <c r="Z274">
        <v>110740000</v>
      </c>
      <c r="AA274">
        <v>2528194200</v>
      </c>
      <c r="AB274">
        <v>1</v>
      </c>
      <c r="AC274">
        <v>1.0674720689394399</v>
      </c>
      <c r="AF274">
        <v>118211856.914353</v>
      </c>
      <c r="AG274">
        <v>2698776693.3546901</v>
      </c>
      <c r="AH274">
        <v>3.4238903382438699E-4</v>
      </c>
    </row>
    <row r="275" spans="1:34" x14ac:dyDescent="0.3">
      <c r="A275" t="s">
        <v>2832</v>
      </c>
      <c r="B275" t="s">
        <v>2833</v>
      </c>
      <c r="C275" t="s">
        <v>2834</v>
      </c>
      <c r="D275">
        <v>20180705</v>
      </c>
      <c r="E275" t="s">
        <v>435</v>
      </c>
      <c r="F275" t="s">
        <v>3963</v>
      </c>
      <c r="G275" t="s">
        <v>3964</v>
      </c>
      <c r="H275" s="19">
        <v>9.2343000000000008E+106</v>
      </c>
      <c r="I275" t="s">
        <v>3965</v>
      </c>
      <c r="J275">
        <v>2142922</v>
      </c>
      <c r="K275" t="s">
        <v>436</v>
      </c>
      <c r="L275">
        <v>6636801</v>
      </c>
      <c r="M275">
        <v>25118</v>
      </c>
      <c r="N275">
        <v>45101010</v>
      </c>
      <c r="O275" t="s">
        <v>2816</v>
      </c>
      <c r="Q275" t="s">
        <v>21</v>
      </c>
      <c r="R275" t="s">
        <v>23</v>
      </c>
      <c r="S275" t="s">
        <v>23</v>
      </c>
      <c r="W275" t="s">
        <v>24</v>
      </c>
      <c r="X275">
        <v>138.66</v>
      </c>
      <c r="Y275">
        <v>1</v>
      </c>
      <c r="Z275">
        <v>123085000</v>
      </c>
      <c r="AA275">
        <v>17066966100</v>
      </c>
      <c r="AB275">
        <v>0.78</v>
      </c>
      <c r="AC275">
        <v>1.0674720689394399</v>
      </c>
      <c r="AF275">
        <v>102484043.69222</v>
      </c>
      <c r="AG275">
        <v>14210437498.3633</v>
      </c>
      <c r="AH275">
        <v>1.8028531138819101E-3</v>
      </c>
    </row>
    <row r="276" spans="1:34" x14ac:dyDescent="0.3">
      <c r="A276" t="s">
        <v>2832</v>
      </c>
      <c r="B276" t="s">
        <v>2833</v>
      </c>
      <c r="C276" t="s">
        <v>2834</v>
      </c>
      <c r="D276">
        <v>20180705</v>
      </c>
      <c r="E276" t="s">
        <v>3966</v>
      </c>
      <c r="F276" t="s">
        <v>3967</v>
      </c>
      <c r="G276" t="s">
        <v>3968</v>
      </c>
      <c r="H276" t="s">
        <v>3969</v>
      </c>
      <c r="I276" t="s">
        <v>3970</v>
      </c>
      <c r="J276" t="s">
        <v>3971</v>
      </c>
      <c r="K276" t="s">
        <v>3972</v>
      </c>
      <c r="L276">
        <v>2670901</v>
      </c>
      <c r="M276">
        <v>575367</v>
      </c>
      <c r="N276">
        <v>45301010</v>
      </c>
      <c r="O276" t="s">
        <v>2882</v>
      </c>
      <c r="Q276" t="s">
        <v>31</v>
      </c>
      <c r="R276" t="s">
        <v>23</v>
      </c>
      <c r="S276" t="s">
        <v>23</v>
      </c>
      <c r="W276" t="s">
        <v>24</v>
      </c>
      <c r="X276">
        <v>36.72</v>
      </c>
      <c r="Y276">
        <v>1</v>
      </c>
      <c r="Z276">
        <v>108943000</v>
      </c>
      <c r="AA276">
        <v>4000386960</v>
      </c>
      <c r="AB276">
        <v>1</v>
      </c>
      <c r="AC276">
        <v>1.0674720689394399</v>
      </c>
      <c r="AF276">
        <v>116293609.60646901</v>
      </c>
      <c r="AG276">
        <v>4270301344.7495499</v>
      </c>
      <c r="AH276">
        <v>5.4176559148742505E-4</v>
      </c>
    </row>
    <row r="277" spans="1:34" x14ac:dyDescent="0.3">
      <c r="A277" t="s">
        <v>2832</v>
      </c>
      <c r="B277" t="s">
        <v>2833</v>
      </c>
      <c r="C277" t="s">
        <v>2834</v>
      </c>
      <c r="D277">
        <v>20180705</v>
      </c>
      <c r="E277" t="s">
        <v>3973</v>
      </c>
      <c r="F277" t="s">
        <v>3974</v>
      </c>
      <c r="G277" t="s">
        <v>3975</v>
      </c>
      <c r="H277" t="s">
        <v>3976</v>
      </c>
      <c r="I277" t="s">
        <v>3977</v>
      </c>
      <c r="J277">
        <v>2946243</v>
      </c>
      <c r="K277" t="s">
        <v>3978</v>
      </c>
      <c r="L277">
        <v>6408801</v>
      </c>
      <c r="M277">
        <v>20804</v>
      </c>
      <c r="N277">
        <v>45201020</v>
      </c>
      <c r="O277" t="s">
        <v>2849</v>
      </c>
      <c r="Q277" t="s">
        <v>21</v>
      </c>
      <c r="R277" t="s">
        <v>23</v>
      </c>
      <c r="S277" t="s">
        <v>23</v>
      </c>
      <c r="W277" t="s">
        <v>24</v>
      </c>
      <c r="X277">
        <v>65.069999999999993</v>
      </c>
      <c r="Y277">
        <v>1</v>
      </c>
      <c r="Z277">
        <v>58908000</v>
      </c>
      <c r="AA277">
        <v>3833143560</v>
      </c>
      <c r="AB277">
        <v>0.93</v>
      </c>
      <c r="AC277">
        <v>1.0674720689394399</v>
      </c>
      <c r="AF277">
        <v>58480859.512488604</v>
      </c>
      <c r="AG277">
        <v>3805349528.4776301</v>
      </c>
      <c r="AH277">
        <v>4.82777975527857E-4</v>
      </c>
    </row>
    <row r="278" spans="1:34" x14ac:dyDescent="0.3">
      <c r="A278" t="s">
        <v>2832</v>
      </c>
      <c r="B278" t="s">
        <v>2833</v>
      </c>
      <c r="C278" t="s">
        <v>2834</v>
      </c>
      <c r="D278">
        <v>20180705</v>
      </c>
      <c r="E278" t="s">
        <v>3979</v>
      </c>
      <c r="F278" t="s">
        <v>3980</v>
      </c>
      <c r="G278" t="s">
        <v>3981</v>
      </c>
      <c r="H278" s="19">
        <v>925550105</v>
      </c>
      <c r="I278" t="s">
        <v>3982</v>
      </c>
      <c r="J278" t="s">
        <v>3983</v>
      </c>
      <c r="K278" t="s">
        <v>3984</v>
      </c>
      <c r="L278">
        <v>2924101</v>
      </c>
      <c r="M278">
        <v>12826</v>
      </c>
      <c r="N278">
        <v>45201020</v>
      </c>
      <c r="O278" t="s">
        <v>2849</v>
      </c>
      <c r="Q278" t="s">
        <v>21</v>
      </c>
      <c r="R278" t="s">
        <v>23</v>
      </c>
      <c r="S278" t="s">
        <v>23</v>
      </c>
      <c r="W278" t="s">
        <v>24</v>
      </c>
      <c r="X278">
        <v>10.01</v>
      </c>
      <c r="Y278">
        <v>1</v>
      </c>
      <c r="Z278">
        <v>226315000</v>
      </c>
      <c r="AA278">
        <v>2265413150</v>
      </c>
      <c r="AB278">
        <v>1</v>
      </c>
      <c r="AC278">
        <v>1.0674720689394399</v>
      </c>
      <c r="AF278">
        <v>241584941.282029</v>
      </c>
      <c r="AG278">
        <v>2418265262.23311</v>
      </c>
      <c r="AH278">
        <v>3.0680104386030199E-4</v>
      </c>
    </row>
    <row r="279" spans="1:34" x14ac:dyDescent="0.3">
      <c r="A279" t="s">
        <v>2832</v>
      </c>
      <c r="B279" t="s">
        <v>2833</v>
      </c>
      <c r="C279" t="s">
        <v>2834</v>
      </c>
      <c r="D279">
        <v>20180705</v>
      </c>
      <c r="E279" t="s">
        <v>3985</v>
      </c>
      <c r="F279" t="s">
        <v>3986</v>
      </c>
      <c r="G279" t="s">
        <v>3987</v>
      </c>
      <c r="H279" t="s">
        <v>3988</v>
      </c>
      <c r="I279" t="s">
        <v>3989</v>
      </c>
      <c r="J279" t="s">
        <v>3990</v>
      </c>
      <c r="K279" t="s">
        <v>3991</v>
      </c>
      <c r="L279">
        <v>17953401</v>
      </c>
      <c r="M279">
        <v>51008</v>
      </c>
      <c r="N279">
        <v>45102020</v>
      </c>
      <c r="O279" t="s">
        <v>3536</v>
      </c>
      <c r="Q279" t="s">
        <v>31</v>
      </c>
      <c r="R279" t="s">
        <v>23</v>
      </c>
      <c r="S279" t="s">
        <v>23</v>
      </c>
      <c r="W279" t="s">
        <v>24</v>
      </c>
      <c r="X279">
        <v>131.44999999999999</v>
      </c>
      <c r="Y279">
        <v>1</v>
      </c>
      <c r="Z279">
        <v>1786164000</v>
      </c>
      <c r="AA279">
        <v>234791257800</v>
      </c>
      <c r="AB279">
        <v>1</v>
      </c>
      <c r="AC279">
        <v>1.0674720689394399</v>
      </c>
      <c r="AF279">
        <v>1906680180.54514</v>
      </c>
      <c r="AG279">
        <v>250633109732.659</v>
      </c>
      <c r="AH279">
        <v>3.1797380085973798E-2</v>
      </c>
    </row>
    <row r="280" spans="1:34" x14ac:dyDescent="0.3">
      <c r="A280" t="s">
        <v>2832</v>
      </c>
      <c r="B280" t="s">
        <v>2833</v>
      </c>
      <c r="C280" t="s">
        <v>2834</v>
      </c>
      <c r="D280">
        <v>20180705</v>
      </c>
      <c r="E280" t="s">
        <v>3992</v>
      </c>
      <c r="F280" t="s">
        <v>3993</v>
      </c>
      <c r="G280" t="s">
        <v>3994</v>
      </c>
      <c r="H280">
        <v>928298108</v>
      </c>
      <c r="I280" t="s">
        <v>3995</v>
      </c>
      <c r="J280">
        <v>2930149</v>
      </c>
      <c r="K280" t="s">
        <v>3996</v>
      </c>
      <c r="L280">
        <v>1119101</v>
      </c>
      <c r="M280">
        <v>4515</v>
      </c>
      <c r="N280">
        <v>45203015</v>
      </c>
      <c r="O280" t="s">
        <v>2855</v>
      </c>
      <c r="Q280" t="s">
        <v>31</v>
      </c>
      <c r="R280" t="s">
        <v>23</v>
      </c>
      <c r="S280" t="s">
        <v>23</v>
      </c>
      <c r="W280" t="s">
        <v>24</v>
      </c>
      <c r="X280">
        <v>24.4</v>
      </c>
      <c r="Y280">
        <v>1</v>
      </c>
      <c r="Z280">
        <v>132118000</v>
      </c>
      <c r="AA280">
        <v>3223679200</v>
      </c>
      <c r="AB280">
        <v>1</v>
      </c>
      <c r="AC280">
        <v>1.0674720689394399</v>
      </c>
      <c r="AF280">
        <v>141032274.80414</v>
      </c>
      <c r="AG280">
        <v>3441187505.2210302</v>
      </c>
      <c r="AH280">
        <v>4.3657738264243001E-4</v>
      </c>
    </row>
    <row r="281" spans="1:34" x14ac:dyDescent="0.3">
      <c r="A281" t="s">
        <v>2832</v>
      </c>
      <c r="B281" t="s">
        <v>2833</v>
      </c>
      <c r="C281" t="s">
        <v>2834</v>
      </c>
      <c r="D281">
        <v>20180705</v>
      </c>
      <c r="E281" t="s">
        <v>216</v>
      </c>
      <c r="F281" t="s">
        <v>217</v>
      </c>
      <c r="G281" t="s">
        <v>218</v>
      </c>
      <c r="H281">
        <v>928563402</v>
      </c>
      <c r="I281" t="s">
        <v>219</v>
      </c>
      <c r="J281" t="s">
        <v>220</v>
      </c>
      <c r="K281" t="s">
        <v>221</v>
      </c>
      <c r="L281">
        <v>17808301</v>
      </c>
      <c r="M281">
        <v>46620</v>
      </c>
      <c r="N281">
        <v>45103020</v>
      </c>
      <c r="O281" t="s">
        <v>2725</v>
      </c>
      <c r="Q281" t="s">
        <v>31</v>
      </c>
      <c r="R281" t="s">
        <v>23</v>
      </c>
      <c r="S281" t="s">
        <v>23</v>
      </c>
      <c r="W281" t="s">
        <v>24</v>
      </c>
      <c r="X281">
        <v>160.37</v>
      </c>
      <c r="Y281">
        <v>1</v>
      </c>
      <c r="Z281">
        <v>105291000</v>
      </c>
      <c r="AA281">
        <v>16885517670</v>
      </c>
      <c r="AB281">
        <v>0.66</v>
      </c>
      <c r="AC281">
        <v>1.0674720689394399</v>
      </c>
      <c r="AF281">
        <v>74180833.063063696</v>
      </c>
      <c r="AG281">
        <v>11896380198.3235</v>
      </c>
      <c r="AH281">
        <v>1.50927275018386E-3</v>
      </c>
    </row>
    <row r="282" spans="1:34" x14ac:dyDescent="0.3">
      <c r="A282" t="s">
        <v>2832</v>
      </c>
      <c r="B282" t="s">
        <v>2833</v>
      </c>
      <c r="C282" t="s">
        <v>2834</v>
      </c>
      <c r="D282">
        <v>20180705</v>
      </c>
      <c r="E282" t="s">
        <v>3997</v>
      </c>
      <c r="F282" t="s">
        <v>3998</v>
      </c>
      <c r="G282" t="s">
        <v>3999</v>
      </c>
      <c r="H282" t="s">
        <v>4000</v>
      </c>
      <c r="I282" t="s">
        <v>4001</v>
      </c>
      <c r="J282" t="s">
        <v>4002</v>
      </c>
      <c r="K282" t="s">
        <v>4003</v>
      </c>
      <c r="L282">
        <v>16238501</v>
      </c>
      <c r="M282">
        <v>41516</v>
      </c>
      <c r="N282">
        <v>45102020</v>
      </c>
      <c r="O282" t="s">
        <v>2897</v>
      </c>
      <c r="Q282" t="s">
        <v>31</v>
      </c>
      <c r="R282" t="s">
        <v>23</v>
      </c>
      <c r="S282" t="s">
        <v>23</v>
      </c>
      <c r="W282" t="s">
        <v>24</v>
      </c>
      <c r="X282">
        <v>191.11</v>
      </c>
      <c r="Y282">
        <v>1</v>
      </c>
      <c r="Z282">
        <v>43083000</v>
      </c>
      <c r="AA282">
        <v>8233592130</v>
      </c>
      <c r="AB282">
        <v>0.93</v>
      </c>
      <c r="AC282">
        <v>1.0674720689394399</v>
      </c>
      <c r="AF282">
        <v>42770606.205889598</v>
      </c>
      <c r="AG282">
        <v>8173890552.0075598</v>
      </c>
      <c r="AH282">
        <v>1.0370070615992001E-3</v>
      </c>
    </row>
    <row r="283" spans="1:34" x14ac:dyDescent="0.3">
      <c r="A283" t="s">
        <v>2832</v>
      </c>
      <c r="B283" t="s">
        <v>2833</v>
      </c>
      <c r="C283" t="s">
        <v>2834</v>
      </c>
      <c r="D283">
        <v>20180705</v>
      </c>
      <c r="E283" t="s">
        <v>4004</v>
      </c>
      <c r="F283" t="s">
        <v>4005</v>
      </c>
      <c r="G283" t="s">
        <v>4006</v>
      </c>
      <c r="H283" t="s">
        <v>4007</v>
      </c>
      <c r="I283" t="s">
        <v>4008</v>
      </c>
      <c r="J283" t="s">
        <v>4009</v>
      </c>
      <c r="K283" t="s">
        <v>4010</v>
      </c>
      <c r="L283">
        <v>2154001</v>
      </c>
      <c r="M283">
        <v>359802</v>
      </c>
      <c r="N283">
        <v>25502020</v>
      </c>
      <c r="O283" t="s">
        <v>3602</v>
      </c>
      <c r="Q283" t="s">
        <v>31</v>
      </c>
      <c r="R283" t="s">
        <v>23</v>
      </c>
      <c r="S283" t="s">
        <v>23</v>
      </c>
      <c r="W283" t="s">
        <v>24</v>
      </c>
      <c r="X283">
        <v>115.94</v>
      </c>
      <c r="Y283">
        <v>1</v>
      </c>
      <c r="Z283">
        <v>58486000</v>
      </c>
      <c r="AA283">
        <v>6780866840</v>
      </c>
      <c r="AB283">
        <v>0.74</v>
      </c>
      <c r="AC283">
        <v>1.0674720689394399</v>
      </c>
      <c r="AF283">
        <v>46199806.853754103</v>
      </c>
      <c r="AG283">
        <v>5356405606.6242504</v>
      </c>
      <c r="AH283">
        <v>6.7955772144448901E-4</v>
      </c>
    </row>
    <row r="284" spans="1:34" x14ac:dyDescent="0.3">
      <c r="A284" t="s">
        <v>2832</v>
      </c>
      <c r="B284" t="s">
        <v>2833</v>
      </c>
      <c r="C284" t="s">
        <v>2834</v>
      </c>
      <c r="D284">
        <v>20180705</v>
      </c>
      <c r="E284" t="s">
        <v>208</v>
      </c>
      <c r="F284" t="s">
        <v>4011</v>
      </c>
      <c r="G284" t="s">
        <v>4012</v>
      </c>
      <c r="H284" t="s">
        <v>4013</v>
      </c>
      <c r="I284" t="s">
        <v>4014</v>
      </c>
      <c r="J284" t="s">
        <v>4015</v>
      </c>
      <c r="K284" t="s">
        <v>209</v>
      </c>
      <c r="L284">
        <v>16391601</v>
      </c>
      <c r="M284">
        <v>42810</v>
      </c>
      <c r="N284">
        <v>45101010</v>
      </c>
      <c r="O284" t="s">
        <v>2738</v>
      </c>
      <c r="Q284" t="s">
        <v>21</v>
      </c>
      <c r="R284" t="s">
        <v>23</v>
      </c>
      <c r="S284" t="s">
        <v>23</v>
      </c>
      <c r="W284" t="s">
        <v>24</v>
      </c>
      <c r="X284">
        <v>25.65</v>
      </c>
      <c r="Y284">
        <v>1</v>
      </c>
      <c r="Z284">
        <v>49487000</v>
      </c>
      <c r="AA284">
        <v>1269341550</v>
      </c>
      <c r="AB284">
        <v>1</v>
      </c>
      <c r="AC284">
        <v>1.0674720689394399</v>
      </c>
      <c r="AF284">
        <v>52825990.275605999</v>
      </c>
      <c r="AG284">
        <v>1354986650.5692899</v>
      </c>
      <c r="AH284">
        <v>1.7190476384197401E-4</v>
      </c>
    </row>
    <row r="285" spans="1:34" x14ac:dyDescent="0.3">
      <c r="A285" t="s">
        <v>2832</v>
      </c>
      <c r="B285" t="s">
        <v>2833</v>
      </c>
      <c r="C285" t="s">
        <v>2834</v>
      </c>
      <c r="D285">
        <v>20180705</v>
      </c>
      <c r="E285" t="s">
        <v>4016</v>
      </c>
      <c r="F285" t="s">
        <v>4017</v>
      </c>
      <c r="G285" t="s">
        <v>4018</v>
      </c>
      <c r="H285">
        <v>958102105</v>
      </c>
      <c r="I285" t="s">
        <v>4019</v>
      </c>
      <c r="J285">
        <v>2954699</v>
      </c>
      <c r="K285" t="s">
        <v>4020</v>
      </c>
      <c r="L285">
        <v>1139901</v>
      </c>
      <c r="M285">
        <v>4528</v>
      </c>
      <c r="N285">
        <v>45202030</v>
      </c>
      <c r="O285" t="s">
        <v>2841</v>
      </c>
      <c r="Q285" t="s">
        <v>21</v>
      </c>
      <c r="R285" t="s">
        <v>23</v>
      </c>
      <c r="S285" t="s">
        <v>23</v>
      </c>
      <c r="W285" t="s">
        <v>24</v>
      </c>
      <c r="X285">
        <v>76.87</v>
      </c>
      <c r="Y285">
        <v>1</v>
      </c>
      <c r="Z285">
        <v>299242000</v>
      </c>
      <c r="AA285">
        <v>23002732540</v>
      </c>
      <c r="AB285">
        <v>1</v>
      </c>
      <c r="AC285">
        <v>1.0674720689394399</v>
      </c>
      <c r="AF285">
        <v>319432476.85357499</v>
      </c>
      <c r="AG285">
        <v>24554774495.734299</v>
      </c>
      <c r="AH285">
        <v>3.1152208836217501E-3</v>
      </c>
    </row>
    <row r="286" spans="1:34" x14ac:dyDescent="0.3">
      <c r="A286" t="s">
        <v>2832</v>
      </c>
      <c r="B286" t="s">
        <v>2833</v>
      </c>
      <c r="C286" t="s">
        <v>2834</v>
      </c>
      <c r="D286">
        <v>20180705</v>
      </c>
      <c r="E286" t="s">
        <v>4021</v>
      </c>
      <c r="F286" t="s">
        <v>4022</v>
      </c>
      <c r="G286" t="s">
        <v>4023</v>
      </c>
      <c r="H286">
        <v>959802109</v>
      </c>
      <c r="I286" t="s">
        <v>4024</v>
      </c>
      <c r="J286" t="s">
        <v>4025</v>
      </c>
      <c r="K286" t="s">
        <v>4026</v>
      </c>
      <c r="L286">
        <v>17526301</v>
      </c>
      <c r="M286">
        <v>43951</v>
      </c>
      <c r="N286">
        <v>45102020</v>
      </c>
      <c r="O286" t="s">
        <v>2897</v>
      </c>
      <c r="Q286" t="s">
        <v>31</v>
      </c>
      <c r="R286" t="s">
        <v>23</v>
      </c>
      <c r="S286" t="s">
        <v>23</v>
      </c>
      <c r="W286" t="s">
        <v>24</v>
      </c>
      <c r="X286">
        <v>20.11</v>
      </c>
      <c r="Y286">
        <v>1</v>
      </c>
      <c r="Z286">
        <v>460728000</v>
      </c>
      <c r="AA286">
        <v>9265240080</v>
      </c>
      <c r="AB286">
        <v>1</v>
      </c>
      <c r="AC286">
        <v>1.0674720689394399</v>
      </c>
      <c r="AF286">
        <v>491814271.37832999</v>
      </c>
      <c r="AG286">
        <v>9890384997.4182205</v>
      </c>
      <c r="AH286">
        <v>1.25477568105416E-3</v>
      </c>
    </row>
    <row r="287" spans="1:34" x14ac:dyDescent="0.3">
      <c r="A287" t="s">
        <v>2832</v>
      </c>
      <c r="B287" t="s">
        <v>2833</v>
      </c>
      <c r="C287" t="s">
        <v>2834</v>
      </c>
      <c r="D287">
        <v>20180705</v>
      </c>
      <c r="E287" t="s">
        <v>35</v>
      </c>
      <c r="F287" t="s">
        <v>36</v>
      </c>
      <c r="G287" t="s">
        <v>37</v>
      </c>
      <c r="H287" t="s">
        <v>38</v>
      </c>
      <c r="I287" t="s">
        <v>39</v>
      </c>
      <c r="J287" t="s">
        <v>40</v>
      </c>
      <c r="K287" t="s">
        <v>41</v>
      </c>
      <c r="L287">
        <v>1504401</v>
      </c>
      <c r="M287">
        <v>307829</v>
      </c>
      <c r="N287">
        <v>45103010</v>
      </c>
      <c r="O287" t="s">
        <v>2725</v>
      </c>
      <c r="Q287" t="s">
        <v>21</v>
      </c>
      <c r="R287" t="s">
        <v>23</v>
      </c>
      <c r="S287" t="s">
        <v>23</v>
      </c>
      <c r="W287" t="s">
        <v>24</v>
      </c>
      <c r="X287">
        <v>123.74</v>
      </c>
      <c r="Y287">
        <v>1</v>
      </c>
      <c r="Z287">
        <v>146194000</v>
      </c>
      <c r="AA287">
        <v>18090045560</v>
      </c>
      <c r="AB287">
        <v>1</v>
      </c>
      <c r="AC287">
        <v>1.0674720689394399</v>
      </c>
      <c r="AF287">
        <v>156058011.646532</v>
      </c>
      <c r="AG287">
        <v>19310618361.141899</v>
      </c>
      <c r="AH287">
        <v>2.44990405449373E-3</v>
      </c>
    </row>
    <row r="288" spans="1:34" x14ac:dyDescent="0.3">
      <c r="A288" t="s">
        <v>2832</v>
      </c>
      <c r="B288" t="s">
        <v>2833</v>
      </c>
      <c r="C288" t="s">
        <v>2834</v>
      </c>
      <c r="D288">
        <v>20180705</v>
      </c>
      <c r="E288" t="s">
        <v>4027</v>
      </c>
      <c r="F288" t="s">
        <v>4028</v>
      </c>
      <c r="G288" t="s">
        <v>4029</v>
      </c>
      <c r="H288">
        <v>981558109</v>
      </c>
      <c r="I288" t="s">
        <v>4030</v>
      </c>
      <c r="J288" t="s">
        <v>4031</v>
      </c>
      <c r="K288" t="s">
        <v>4032</v>
      </c>
      <c r="L288">
        <v>19495601</v>
      </c>
      <c r="M288">
        <v>291341</v>
      </c>
      <c r="N288">
        <v>45102020</v>
      </c>
      <c r="O288" t="s">
        <v>2897</v>
      </c>
      <c r="Q288" t="s">
        <v>31</v>
      </c>
      <c r="R288" t="s">
        <v>23</v>
      </c>
      <c r="S288" t="s">
        <v>23</v>
      </c>
      <c r="W288" t="s">
        <v>24</v>
      </c>
      <c r="X288">
        <v>82.26</v>
      </c>
      <c r="Y288">
        <v>1</v>
      </c>
      <c r="Z288">
        <v>297415000</v>
      </c>
      <c r="AA288">
        <v>24465357900</v>
      </c>
      <c r="AB288">
        <v>1</v>
      </c>
      <c r="AC288">
        <v>1.0674720689394399</v>
      </c>
      <c r="AF288">
        <v>317482205.383623</v>
      </c>
      <c r="AG288">
        <v>26116086214.8568</v>
      </c>
      <c r="AH288">
        <v>3.3133017446004801E-3</v>
      </c>
    </row>
    <row r="289" spans="1:34" x14ac:dyDescent="0.3">
      <c r="A289" t="s">
        <v>2832</v>
      </c>
      <c r="B289" t="s">
        <v>2833</v>
      </c>
      <c r="C289" t="s">
        <v>2834</v>
      </c>
      <c r="D289">
        <v>20180705</v>
      </c>
      <c r="E289" t="s">
        <v>4033</v>
      </c>
      <c r="F289" t="s">
        <v>4034</v>
      </c>
      <c r="G289" t="s">
        <v>4035</v>
      </c>
      <c r="H289">
        <v>984121608</v>
      </c>
      <c r="I289" t="s">
        <v>4036</v>
      </c>
      <c r="J289" t="s">
        <v>4037</v>
      </c>
      <c r="K289" t="s">
        <v>4038</v>
      </c>
      <c r="L289">
        <v>1163601</v>
      </c>
      <c r="M289">
        <v>4735</v>
      </c>
      <c r="N289">
        <v>45202030</v>
      </c>
      <c r="O289" t="s">
        <v>2841</v>
      </c>
      <c r="Q289" t="s">
        <v>31</v>
      </c>
      <c r="R289" t="s">
        <v>23</v>
      </c>
      <c r="S289" t="s">
        <v>23</v>
      </c>
      <c r="W289" t="s">
        <v>24</v>
      </c>
      <c r="X289">
        <v>24.28</v>
      </c>
      <c r="Y289">
        <v>1</v>
      </c>
      <c r="Z289">
        <v>254679000</v>
      </c>
      <c r="AA289">
        <v>6183606120</v>
      </c>
      <c r="AB289">
        <v>0.84</v>
      </c>
      <c r="AC289">
        <v>1.0674720689394399</v>
      </c>
      <c r="AF289">
        <v>228364683.99815899</v>
      </c>
      <c r="AG289">
        <v>5544694527.4752998</v>
      </c>
      <c r="AH289">
        <v>7.0344560436891605E-4</v>
      </c>
    </row>
    <row r="290" spans="1:34" x14ac:dyDescent="0.3">
      <c r="A290" t="s">
        <v>2832</v>
      </c>
      <c r="B290" t="s">
        <v>2833</v>
      </c>
      <c r="C290" t="s">
        <v>2834</v>
      </c>
      <c r="D290">
        <v>20180705</v>
      </c>
      <c r="E290" t="s">
        <v>4039</v>
      </c>
      <c r="F290" t="s">
        <v>4040</v>
      </c>
      <c r="G290" t="s">
        <v>4041</v>
      </c>
      <c r="H290">
        <v>983919101</v>
      </c>
      <c r="I290" t="s">
        <v>4042</v>
      </c>
      <c r="J290">
        <v>2985677</v>
      </c>
      <c r="K290" t="s">
        <v>4043</v>
      </c>
      <c r="L290">
        <v>2232501</v>
      </c>
      <c r="M290">
        <v>5646</v>
      </c>
      <c r="N290">
        <v>45301020</v>
      </c>
      <c r="O290" t="s">
        <v>2882</v>
      </c>
      <c r="Q290" t="s">
        <v>21</v>
      </c>
      <c r="R290" t="s">
        <v>23</v>
      </c>
      <c r="S290" t="s">
        <v>23</v>
      </c>
      <c r="W290" t="s">
        <v>24</v>
      </c>
      <c r="X290">
        <v>64.67</v>
      </c>
      <c r="Y290">
        <v>1</v>
      </c>
      <c r="Z290">
        <v>253404000</v>
      </c>
      <c r="AA290">
        <v>16387636680</v>
      </c>
      <c r="AB290">
        <v>1</v>
      </c>
      <c r="AC290">
        <v>1.0674720689394399</v>
      </c>
      <c r="AF290">
        <v>270501692.157529</v>
      </c>
      <c r="AG290">
        <v>17493344431.8274</v>
      </c>
      <c r="AH290">
        <v>2.2193497198634E-3</v>
      </c>
    </row>
    <row r="291" spans="1:34" x14ac:dyDescent="0.3">
      <c r="A291" t="s">
        <v>2832</v>
      </c>
      <c r="B291" t="s">
        <v>2833</v>
      </c>
      <c r="C291" t="s">
        <v>2834</v>
      </c>
      <c r="D291">
        <v>20180705</v>
      </c>
      <c r="E291" t="s">
        <v>4044</v>
      </c>
      <c r="F291" t="s">
        <v>4045</v>
      </c>
      <c r="G291" t="s">
        <v>4046</v>
      </c>
      <c r="H291" t="s">
        <v>4047</v>
      </c>
      <c r="I291" t="s">
        <v>4048</v>
      </c>
      <c r="J291" t="s">
        <v>4049</v>
      </c>
      <c r="K291" t="s">
        <v>4050</v>
      </c>
      <c r="L291">
        <v>15615301</v>
      </c>
      <c r="M291">
        <v>40657</v>
      </c>
      <c r="N291">
        <v>45301010</v>
      </c>
      <c r="O291" t="s">
        <v>2882</v>
      </c>
      <c r="Q291" t="s">
        <v>21</v>
      </c>
      <c r="R291" t="s">
        <v>23</v>
      </c>
      <c r="S291" t="s">
        <v>23</v>
      </c>
      <c r="W291" t="s">
        <v>24</v>
      </c>
      <c r="X291">
        <v>17</v>
      </c>
      <c r="Y291">
        <v>1</v>
      </c>
      <c r="Z291">
        <v>49031000</v>
      </c>
      <c r="AA291">
        <v>833527000</v>
      </c>
      <c r="AB291">
        <v>1</v>
      </c>
      <c r="AC291">
        <v>1.0674720689394399</v>
      </c>
      <c r="AF291">
        <v>52339223.0121696</v>
      </c>
      <c r="AG291">
        <v>889766791.20688403</v>
      </c>
      <c r="AH291">
        <v>1.1288314172880301E-4</v>
      </c>
    </row>
    <row r="292" spans="1:34" x14ac:dyDescent="0.3">
      <c r="A292" t="s">
        <v>2832</v>
      </c>
      <c r="B292" t="s">
        <v>2833</v>
      </c>
      <c r="C292" t="s">
        <v>2834</v>
      </c>
      <c r="D292">
        <v>20180705</v>
      </c>
      <c r="E292" t="s">
        <v>300</v>
      </c>
      <c r="F292" t="s">
        <v>4051</v>
      </c>
      <c r="G292" t="s">
        <v>4052</v>
      </c>
      <c r="H292">
        <v>985817105</v>
      </c>
      <c r="I292" t="s">
        <v>4053</v>
      </c>
      <c r="J292" t="s">
        <v>4054</v>
      </c>
      <c r="K292" t="s">
        <v>301</v>
      </c>
      <c r="L292">
        <v>19626801</v>
      </c>
      <c r="M292">
        <v>291199</v>
      </c>
      <c r="N292">
        <v>45101010</v>
      </c>
      <c r="O292" t="s">
        <v>4055</v>
      </c>
      <c r="Q292" t="s">
        <v>31</v>
      </c>
      <c r="R292" t="s">
        <v>23</v>
      </c>
      <c r="S292" t="s">
        <v>23</v>
      </c>
      <c r="W292" t="s">
        <v>24</v>
      </c>
      <c r="X292">
        <v>39.299999999999997</v>
      </c>
      <c r="Y292">
        <v>1</v>
      </c>
      <c r="Z292">
        <v>83658000</v>
      </c>
      <c r="AA292">
        <v>3287759400</v>
      </c>
      <c r="AB292">
        <v>0.92</v>
      </c>
      <c r="AC292">
        <v>1.0674720689394399</v>
      </c>
      <c r="AF292">
        <v>82158372.0758688</v>
      </c>
      <c r="AG292">
        <v>3228824022.5816398</v>
      </c>
      <c r="AH292">
        <v>4.0963520257265103E-4</v>
      </c>
    </row>
    <row r="293" spans="1:34" x14ac:dyDescent="0.3">
      <c r="A293" t="s">
        <v>2832</v>
      </c>
      <c r="B293" t="s">
        <v>2833</v>
      </c>
      <c r="C293" t="s">
        <v>2834</v>
      </c>
      <c r="D293">
        <v>20180705</v>
      </c>
      <c r="E293" t="s">
        <v>174</v>
      </c>
      <c r="F293" t="s">
        <v>2733</v>
      </c>
      <c r="G293" t="s">
        <v>2734</v>
      </c>
      <c r="H293" t="s">
        <v>2735</v>
      </c>
      <c r="I293" t="s">
        <v>2736</v>
      </c>
      <c r="J293" t="s">
        <v>2737</v>
      </c>
      <c r="K293" t="s">
        <v>175</v>
      </c>
      <c r="L293">
        <v>3062201</v>
      </c>
      <c r="M293">
        <v>748503</v>
      </c>
      <c r="N293">
        <v>45101010</v>
      </c>
      <c r="O293" t="s">
        <v>2738</v>
      </c>
      <c r="Q293" t="s">
        <v>31</v>
      </c>
      <c r="R293" t="s">
        <v>23</v>
      </c>
      <c r="S293" t="s">
        <v>23</v>
      </c>
      <c r="W293" t="s">
        <v>24</v>
      </c>
      <c r="X293">
        <v>19.38</v>
      </c>
      <c r="Y293">
        <v>1</v>
      </c>
      <c r="Z293">
        <v>96168000</v>
      </c>
      <c r="AA293">
        <v>1863735840</v>
      </c>
      <c r="AB293">
        <v>0.69</v>
      </c>
      <c r="AC293">
        <v>1.0674720689394399</v>
      </c>
      <c r="AF293">
        <v>70833091.208779901</v>
      </c>
      <c r="AG293">
        <v>1372745307.6261499</v>
      </c>
      <c r="AH293">
        <v>1.7415777330610999E-4</v>
      </c>
    </row>
    <row r="294" spans="1:34" x14ac:dyDescent="0.3">
      <c r="A294" t="s">
        <v>2832</v>
      </c>
      <c r="B294" t="s">
        <v>2833</v>
      </c>
      <c r="C294" t="s">
        <v>2834</v>
      </c>
      <c r="D294">
        <v>20180705</v>
      </c>
      <c r="E294" t="s">
        <v>4056</v>
      </c>
      <c r="F294" t="s">
        <v>4057</v>
      </c>
      <c r="G294" t="s">
        <v>4058</v>
      </c>
      <c r="H294">
        <v>989207105</v>
      </c>
      <c r="I294" t="s">
        <v>4059</v>
      </c>
      <c r="J294">
        <v>2989356</v>
      </c>
      <c r="K294" t="s">
        <v>4060</v>
      </c>
      <c r="L294">
        <v>2440501</v>
      </c>
      <c r="M294">
        <v>8855</v>
      </c>
      <c r="N294">
        <v>45203010</v>
      </c>
      <c r="O294" t="s">
        <v>3098</v>
      </c>
      <c r="Q294" t="s">
        <v>21</v>
      </c>
      <c r="R294" t="s">
        <v>23</v>
      </c>
      <c r="S294" t="s">
        <v>23</v>
      </c>
      <c r="W294" t="s">
        <v>24</v>
      </c>
      <c r="X294">
        <v>148.32</v>
      </c>
      <c r="Y294">
        <v>1</v>
      </c>
      <c r="Z294">
        <v>53398000</v>
      </c>
      <c r="AA294">
        <v>7919991360</v>
      </c>
      <c r="AB294">
        <v>1</v>
      </c>
      <c r="AC294">
        <v>1.0674720689394399</v>
      </c>
      <c r="AF294">
        <v>57000873.537228197</v>
      </c>
      <c r="AG294">
        <v>8454369563.0416803</v>
      </c>
      <c r="AH294">
        <v>1.0725909384840301E-3</v>
      </c>
    </row>
    <row r="295" spans="1:34" x14ac:dyDescent="0.3">
      <c r="A295" t="s">
        <v>2832</v>
      </c>
      <c r="B295" t="s">
        <v>2833</v>
      </c>
      <c r="C295" t="s">
        <v>2834</v>
      </c>
      <c r="D295">
        <v>20180705</v>
      </c>
      <c r="E295" t="s">
        <v>102</v>
      </c>
      <c r="F295" t="s">
        <v>103</v>
      </c>
      <c r="G295" t="s">
        <v>104</v>
      </c>
      <c r="H295" t="s">
        <v>105</v>
      </c>
      <c r="I295" t="s">
        <v>106</v>
      </c>
      <c r="J295" t="s">
        <v>107</v>
      </c>
      <c r="K295" t="s">
        <v>108</v>
      </c>
      <c r="L295">
        <v>2022901</v>
      </c>
      <c r="M295">
        <v>352096</v>
      </c>
      <c r="N295">
        <v>45103010</v>
      </c>
      <c r="O295" t="s">
        <v>2725</v>
      </c>
      <c r="Q295" t="s">
        <v>31</v>
      </c>
      <c r="R295" t="s">
        <v>23</v>
      </c>
      <c r="S295" t="s">
        <v>23</v>
      </c>
      <c r="W295" t="s">
        <v>24</v>
      </c>
      <c r="X295">
        <v>56.08</v>
      </c>
      <c r="Y295">
        <v>1</v>
      </c>
      <c r="Z295">
        <v>104554000</v>
      </c>
      <c r="AA295">
        <v>5863388320</v>
      </c>
      <c r="AB295">
        <v>1</v>
      </c>
      <c r="AC295">
        <v>1.0674720689394399</v>
      </c>
      <c r="AF295">
        <v>111608474.695894</v>
      </c>
      <c r="AG295">
        <v>6259003260.9457397</v>
      </c>
      <c r="AH295">
        <v>7.9406869212103896E-4</v>
      </c>
    </row>
    <row r="296" spans="1:34" x14ac:dyDescent="0.3">
      <c r="A296" t="s">
        <v>2832</v>
      </c>
      <c r="B296" t="s">
        <v>2833</v>
      </c>
      <c r="C296" t="s">
        <v>2834</v>
      </c>
      <c r="D296">
        <v>20180705</v>
      </c>
      <c r="E296" t="s">
        <v>275</v>
      </c>
      <c r="F296" t="s">
        <v>4061</v>
      </c>
      <c r="G296" t="s">
        <v>4062</v>
      </c>
      <c r="H296" t="s">
        <v>4063</v>
      </c>
      <c r="I296" t="s">
        <v>4064</v>
      </c>
      <c r="J296" t="s">
        <v>4065</v>
      </c>
      <c r="K296" t="s">
        <v>276</v>
      </c>
      <c r="L296">
        <v>18703901</v>
      </c>
      <c r="M296">
        <v>278030</v>
      </c>
      <c r="N296">
        <v>45101010</v>
      </c>
      <c r="O296" t="s">
        <v>2738</v>
      </c>
      <c r="Q296" t="s">
        <v>21</v>
      </c>
      <c r="R296" t="s">
        <v>23</v>
      </c>
      <c r="S296" t="s">
        <v>23</v>
      </c>
      <c r="W296" t="s">
        <v>24</v>
      </c>
      <c r="X296">
        <v>61</v>
      </c>
      <c r="Y296">
        <v>1</v>
      </c>
      <c r="Z296">
        <v>57323000</v>
      </c>
      <c r="AA296">
        <v>3496703000</v>
      </c>
      <c r="AB296">
        <v>0.84</v>
      </c>
      <c r="AC296">
        <v>1.0674720689394399</v>
      </c>
      <c r="AF296">
        <v>51400189.182565004</v>
      </c>
      <c r="AG296">
        <v>3135411540.1364598</v>
      </c>
      <c r="AH296">
        <v>3.9778412586434302E-4</v>
      </c>
    </row>
    <row r="297" spans="1:34" x14ac:dyDescent="0.3">
      <c r="A297" t="s">
        <v>2832</v>
      </c>
      <c r="B297" t="s">
        <v>2833</v>
      </c>
      <c r="C297" t="s">
        <v>2834</v>
      </c>
      <c r="D297">
        <v>20180705</v>
      </c>
      <c r="E297" t="s">
        <v>138</v>
      </c>
      <c r="F297" t="s">
        <v>4066</v>
      </c>
      <c r="G297" t="s">
        <v>4067</v>
      </c>
      <c r="H297" t="s">
        <v>4068</v>
      </c>
      <c r="I297" t="s">
        <v>4069</v>
      </c>
      <c r="J297" t="s">
        <v>4070</v>
      </c>
      <c r="K297" t="s">
        <v>139</v>
      </c>
      <c r="L297">
        <v>18703905</v>
      </c>
      <c r="M297">
        <v>525032</v>
      </c>
      <c r="N297">
        <v>45101010</v>
      </c>
      <c r="O297" t="s">
        <v>2738</v>
      </c>
      <c r="Q297" t="s">
        <v>21</v>
      </c>
      <c r="R297" t="s">
        <v>23</v>
      </c>
      <c r="S297" t="s">
        <v>23</v>
      </c>
      <c r="W297" t="s">
        <v>24</v>
      </c>
      <c r="X297">
        <v>60.29</v>
      </c>
      <c r="Y297">
        <v>1</v>
      </c>
      <c r="Z297">
        <v>129810000</v>
      </c>
      <c r="AA297">
        <v>7826244900</v>
      </c>
      <c r="AB297">
        <v>0.86</v>
      </c>
      <c r="AC297">
        <v>1.0674720689394399</v>
      </c>
      <c r="AF297">
        <v>119168952.371364</v>
      </c>
      <c r="AG297">
        <v>7184696138.4695702</v>
      </c>
      <c r="AH297">
        <v>9.11509712985763E-4</v>
      </c>
    </row>
    <row r="298" spans="1:34" x14ac:dyDescent="0.3">
      <c r="A298" t="s">
        <v>2832</v>
      </c>
      <c r="B298" t="s">
        <v>2833</v>
      </c>
      <c r="C298" t="s">
        <v>2834</v>
      </c>
      <c r="D298">
        <v>20180705</v>
      </c>
      <c r="E298" t="s">
        <v>286</v>
      </c>
      <c r="F298" t="s">
        <v>287</v>
      </c>
      <c r="G298" t="s">
        <v>288</v>
      </c>
      <c r="H298" t="s">
        <v>289</v>
      </c>
      <c r="I298" t="s">
        <v>290</v>
      </c>
      <c r="J298" t="s">
        <v>291</v>
      </c>
      <c r="K298" t="s">
        <v>292</v>
      </c>
      <c r="L298">
        <v>18757601</v>
      </c>
      <c r="M298">
        <v>282044</v>
      </c>
      <c r="N298">
        <v>45103030</v>
      </c>
      <c r="O298" t="s">
        <v>2726</v>
      </c>
      <c r="Q298" t="s">
        <v>21</v>
      </c>
      <c r="R298" t="s">
        <v>23</v>
      </c>
      <c r="S298" t="s">
        <v>23</v>
      </c>
      <c r="W298" t="s">
        <v>24</v>
      </c>
      <c r="X298">
        <v>4.1399999999999997</v>
      </c>
      <c r="Y298">
        <v>1</v>
      </c>
      <c r="Z298">
        <v>770606000</v>
      </c>
      <c r="AA298">
        <v>3190308840</v>
      </c>
      <c r="AB298">
        <v>1</v>
      </c>
      <c r="AC298">
        <v>1.0674720689394399</v>
      </c>
      <c r="AF298">
        <v>822600381.15714598</v>
      </c>
      <c r="AG298">
        <v>3405565577.9905801</v>
      </c>
      <c r="AH298">
        <v>4.3205809163275502E-4</v>
      </c>
    </row>
    <row r="299" spans="1:34" x14ac:dyDescent="0.3">
      <c r="A299" t="s">
        <v>2832</v>
      </c>
      <c r="B299" t="s">
        <v>2833</v>
      </c>
      <c r="C299" t="s">
        <v>2834</v>
      </c>
      <c r="D299">
        <v>20180705</v>
      </c>
      <c r="E299" t="s">
        <v>452</v>
      </c>
      <c r="F299" t="s">
        <v>4071</v>
      </c>
      <c r="G299" t="s">
        <v>4072</v>
      </c>
      <c r="H299">
        <v>278642103</v>
      </c>
      <c r="I299" t="s">
        <v>4073</v>
      </c>
      <c r="J299">
        <v>2293819</v>
      </c>
      <c r="K299" t="s">
        <v>453</v>
      </c>
      <c r="L299">
        <v>11452401</v>
      </c>
      <c r="M299">
        <v>26067</v>
      </c>
      <c r="N299">
        <v>45101010</v>
      </c>
      <c r="O299" t="s">
        <v>2738</v>
      </c>
      <c r="Q299" t="s">
        <v>21</v>
      </c>
      <c r="R299" t="s">
        <v>23</v>
      </c>
      <c r="S299" t="s">
        <v>23</v>
      </c>
      <c r="W299" t="s">
        <v>24</v>
      </c>
      <c r="X299">
        <v>36.64</v>
      </c>
      <c r="Y299">
        <v>1</v>
      </c>
      <c r="Z299">
        <v>993978000</v>
      </c>
      <c r="AA299">
        <v>36419353920</v>
      </c>
      <c r="AB299">
        <v>0.93</v>
      </c>
      <c r="AC299">
        <v>1.0674720689394399</v>
      </c>
      <c r="AF299">
        <v>986770689.490466</v>
      </c>
      <c r="AG299">
        <v>36155278062.930603</v>
      </c>
      <c r="AH299">
        <v>4.5869562880473296E-3</v>
      </c>
    </row>
    <row r="300" spans="1:34" x14ac:dyDescent="0.3">
      <c r="A300" t="s">
        <v>2727</v>
      </c>
      <c r="B300">
        <v>299</v>
      </c>
    </row>
    <row r="337" spans="8:8" x14ac:dyDescent="0.3">
      <c r="H337" s="19"/>
    </row>
    <row r="437" spans="8:8" x14ac:dyDescent="0.3">
      <c r="H437" s="19"/>
    </row>
    <row r="475" spans="8:8" x14ac:dyDescent="0.3">
      <c r="H475" s="19"/>
    </row>
    <row r="485" spans="8:8" x14ac:dyDescent="0.3">
      <c r="H485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98"/>
  <sheetViews>
    <sheetView tabSelected="1" topLeftCell="X1" workbookViewId="0">
      <pane ySplit="1" topLeftCell="A2" activePane="bottomLeft" state="frozen"/>
      <selection activeCell="AH1" sqref="AH1"/>
      <selection pane="bottomLeft" activeCell="AH2" sqref="AH2"/>
    </sheetView>
  </sheetViews>
  <sheetFormatPr defaultRowHeight="14.4" x14ac:dyDescent="0.3"/>
  <cols>
    <col min="1" max="1" width="40.88671875" bestFit="1" customWidth="1"/>
    <col min="2" max="2" width="11.21875" bestFit="1" customWidth="1"/>
    <col min="3" max="3" width="30.5546875" bestFit="1" customWidth="1"/>
    <col min="4" max="4" width="14.44140625" bestFit="1" customWidth="1"/>
    <col min="5" max="5" width="30.88671875" bestFit="1" customWidth="1"/>
    <col min="6" max="6" width="9.5546875" bestFit="1" customWidth="1"/>
    <col min="7" max="7" width="18.21875" bestFit="1" customWidth="1"/>
    <col min="8" max="8" width="10.33203125" bestFit="1" customWidth="1"/>
    <col min="9" max="9" width="13.6640625" bestFit="1" customWidth="1"/>
    <col min="10" max="10" width="9.77734375" bestFit="1" customWidth="1"/>
    <col min="11" max="11" width="6.77734375" bestFit="1" customWidth="1"/>
    <col min="12" max="12" width="9" bestFit="1" customWidth="1"/>
    <col min="13" max="13" width="9.77734375" bestFit="1" customWidth="1"/>
    <col min="14" max="14" width="9.88671875" bestFit="1" customWidth="1"/>
    <col min="15" max="15" width="18.44140625" bestFit="1" customWidth="1"/>
    <col min="16" max="16" width="30" bestFit="1" customWidth="1"/>
    <col min="17" max="17" width="5.33203125" bestFit="1" customWidth="1"/>
    <col min="18" max="18" width="20.88671875" bestFit="1" customWidth="1"/>
    <col min="19" max="19" width="19" bestFit="1" customWidth="1"/>
    <col min="20" max="20" width="7.5546875" bestFit="1" customWidth="1"/>
    <col min="21" max="21" width="4.33203125" bestFit="1" customWidth="1"/>
    <col min="22" max="22" width="10.44140625" bestFit="1" customWidth="1"/>
    <col min="23" max="23" width="15.33203125" bestFit="1" customWidth="1"/>
    <col min="24" max="24" width="11.5546875" bestFit="1" customWidth="1"/>
    <col min="25" max="25" width="7.5546875" bestFit="1" customWidth="1"/>
    <col min="26" max="26" width="20.21875" bestFit="1" customWidth="1"/>
    <col min="27" max="27" width="12" bestFit="1" customWidth="1"/>
    <col min="28" max="28" width="5" bestFit="1" customWidth="1"/>
    <col min="29" max="30" width="12" bestFit="1" customWidth="1"/>
    <col min="31" max="31" width="6.44140625" bestFit="1" customWidth="1"/>
    <col min="32" max="32" width="12.77734375" bestFit="1" customWidth="1"/>
    <col min="33" max="33" width="17.33203125" bestFit="1" customWidth="1"/>
    <col min="34" max="34" width="22.109375" customWidth="1"/>
    <col min="35" max="35" width="18.5546875" bestFit="1" customWidth="1"/>
    <col min="36" max="36" width="19.109375" bestFit="1" customWidth="1"/>
    <col min="37" max="37" width="9.21875" bestFit="1" customWidth="1"/>
    <col min="38" max="38" width="13.109375" bestFit="1" customWidth="1"/>
  </cols>
  <sheetData>
    <row r="1" spans="1:38" x14ac:dyDescent="0.3">
      <c r="A1" t="s">
        <v>2707</v>
      </c>
      <c r="B1" t="s">
        <v>2708</v>
      </c>
      <c r="C1" t="s">
        <v>2709</v>
      </c>
      <c r="D1" t="s">
        <v>2710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2711</v>
      </c>
      <c r="P1" t="s">
        <v>2712</v>
      </c>
      <c r="Q1" t="s">
        <v>6</v>
      </c>
      <c r="R1" t="s">
        <v>2713</v>
      </c>
      <c r="S1" t="s">
        <v>2714</v>
      </c>
      <c r="T1" t="s">
        <v>2715</v>
      </c>
      <c r="U1" t="s">
        <v>2716</v>
      </c>
      <c r="V1" t="s">
        <v>2717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16" t="s">
        <v>17</v>
      </c>
      <c r="AD1" t="s">
        <v>2718</v>
      </c>
      <c r="AE1" t="s">
        <v>2719</v>
      </c>
      <c r="AF1" s="16" t="s">
        <v>18</v>
      </c>
      <c r="AG1" s="16" t="s">
        <v>19</v>
      </c>
      <c r="AH1" s="16" t="s">
        <v>2720</v>
      </c>
      <c r="AI1" t="s">
        <v>2721</v>
      </c>
      <c r="AJ1" t="s">
        <v>2722</v>
      </c>
      <c r="AK1" t="s">
        <v>2723</v>
      </c>
      <c r="AL1" t="s">
        <v>2724</v>
      </c>
    </row>
    <row r="2" spans="1:38" x14ac:dyDescent="0.3">
      <c r="A2" t="s">
        <v>2832</v>
      </c>
      <c r="B2" t="s">
        <v>2833</v>
      </c>
      <c r="C2" t="s">
        <v>2834</v>
      </c>
      <c r="D2">
        <v>20180705</v>
      </c>
      <c r="E2" t="s">
        <v>84</v>
      </c>
      <c r="F2" t="s">
        <v>2792</v>
      </c>
      <c r="G2" t="s">
        <v>2793</v>
      </c>
      <c r="H2" t="s">
        <v>2794</v>
      </c>
      <c r="I2" t="s">
        <v>2795</v>
      </c>
      <c r="J2" t="s">
        <v>2796</v>
      </c>
      <c r="K2" t="s">
        <v>85</v>
      </c>
      <c r="L2">
        <v>1988101</v>
      </c>
      <c r="M2">
        <v>351231</v>
      </c>
      <c r="N2">
        <v>45101010</v>
      </c>
      <c r="O2" t="s">
        <v>2738</v>
      </c>
      <c r="Q2" t="s">
        <v>21</v>
      </c>
      <c r="R2" t="s">
        <v>23</v>
      </c>
      <c r="S2" t="s">
        <v>23</v>
      </c>
      <c r="W2" t="s">
        <v>24</v>
      </c>
      <c r="X2">
        <v>85.42</v>
      </c>
      <c r="Y2">
        <v>1</v>
      </c>
      <c r="Z2">
        <v>56736000</v>
      </c>
      <c r="AA2">
        <v>4846389120</v>
      </c>
      <c r="AB2">
        <v>1</v>
      </c>
      <c r="AC2" s="16">
        <f>AG2/X2/Y2/AB2/Z2</f>
        <v>1.1709662527441822</v>
      </c>
      <c r="AF2" s="16">
        <f>Z2*AB2*AC2</f>
        <v>66435941.315693922</v>
      </c>
      <c r="AG2" s="16">
        <f>AH2*SUM('Current SDC'!AG:AG)</f>
        <v>5674958107.1865749</v>
      </c>
      <c r="AH2" s="16">
        <f>VLOOKUP(M2,'NA Tech'!M:AQ,31,FALSE)</f>
        <v>7.199719147189626E-4</v>
      </c>
    </row>
    <row r="3" spans="1:38" x14ac:dyDescent="0.3">
      <c r="A3" t="s">
        <v>2832</v>
      </c>
      <c r="B3" t="s">
        <v>2833</v>
      </c>
      <c r="C3" t="s">
        <v>2834</v>
      </c>
      <c r="D3">
        <v>20180705</v>
      </c>
      <c r="E3" t="s">
        <v>2835</v>
      </c>
      <c r="F3" t="s">
        <v>2836</v>
      </c>
      <c r="G3" t="s">
        <v>2837</v>
      </c>
      <c r="H3" t="s">
        <v>2838</v>
      </c>
      <c r="I3" t="s">
        <v>2839</v>
      </c>
      <c r="J3">
        <v>2889768</v>
      </c>
      <c r="K3" t="s">
        <v>2840</v>
      </c>
      <c r="L3">
        <v>1489801</v>
      </c>
      <c r="M3">
        <v>12401</v>
      </c>
      <c r="N3">
        <v>45202030</v>
      </c>
      <c r="O3" t="s">
        <v>2841</v>
      </c>
      <c r="Q3" t="s">
        <v>31</v>
      </c>
      <c r="R3" t="s">
        <v>23</v>
      </c>
      <c r="S3" t="s">
        <v>23</v>
      </c>
      <c r="W3" t="s">
        <v>24</v>
      </c>
      <c r="X3">
        <v>13.98</v>
      </c>
      <c r="Y3">
        <v>1</v>
      </c>
      <c r="Z3">
        <v>113812000</v>
      </c>
      <c r="AA3">
        <v>1591091760</v>
      </c>
      <c r="AB3">
        <v>1</v>
      </c>
      <c r="AC3" s="16">
        <f t="shared" ref="AC3:AC66" si="0">AG3/X3/Y3/AB3/Z3</f>
        <v>1.0684873280563749</v>
      </c>
      <c r="AF3" s="16">
        <f t="shared" ref="AF3:AF66" si="1">Z3*AB3*AC3</f>
        <v>121606679.78075214</v>
      </c>
      <c r="AG3" s="16">
        <f>AH3*SUM('Current SDC'!AG:AG)</f>
        <v>1700061383.3349149</v>
      </c>
      <c r="AH3" s="16">
        <f>VLOOKUP(M3,'NA Tech'!M:AQ,31,FALSE)</f>
        <v>2.1568378588546393E-4</v>
      </c>
    </row>
    <row r="4" spans="1:38" x14ac:dyDescent="0.3">
      <c r="A4" t="s">
        <v>2832</v>
      </c>
      <c r="B4" t="s">
        <v>2833</v>
      </c>
      <c r="C4" t="s">
        <v>2834</v>
      </c>
      <c r="D4">
        <v>20180705</v>
      </c>
      <c r="E4" t="s">
        <v>488</v>
      </c>
      <c r="F4" t="s">
        <v>489</v>
      </c>
      <c r="G4" t="s">
        <v>490</v>
      </c>
      <c r="H4">
        <v>282914100</v>
      </c>
      <c r="I4" t="s">
        <v>491</v>
      </c>
      <c r="J4">
        <v>2037170</v>
      </c>
      <c r="K4" t="s">
        <v>492</v>
      </c>
      <c r="L4">
        <v>6502101</v>
      </c>
      <c r="M4">
        <v>35768</v>
      </c>
      <c r="N4">
        <v>45103010</v>
      </c>
      <c r="O4" t="s">
        <v>2725</v>
      </c>
      <c r="Q4" t="s">
        <v>31</v>
      </c>
      <c r="R4" t="s">
        <v>23</v>
      </c>
      <c r="S4" t="s">
        <v>23</v>
      </c>
      <c r="W4" t="s">
        <v>24</v>
      </c>
      <c r="X4">
        <v>20.65</v>
      </c>
      <c r="Y4">
        <v>1</v>
      </c>
      <c r="Z4">
        <v>93005000</v>
      </c>
      <c r="AA4">
        <v>1920553250</v>
      </c>
      <c r="AB4">
        <v>1</v>
      </c>
      <c r="AC4" s="16">
        <f t="shared" si="0"/>
        <v>0.94261168787874661</v>
      </c>
      <c r="AF4" s="16">
        <f t="shared" si="1"/>
        <v>87667600.031162828</v>
      </c>
      <c r="AG4" s="16">
        <f>AH4*SUM('Current SDC'!AG:AG)</f>
        <v>1810335940.6435122</v>
      </c>
      <c r="AH4" s="16">
        <f>VLOOKUP(M4,'NA Tech'!M:AQ,31,FALSE)</f>
        <v>2.2967412425813213E-4</v>
      </c>
    </row>
    <row r="5" spans="1:38" x14ac:dyDescent="0.3">
      <c r="A5" t="s">
        <v>2832</v>
      </c>
      <c r="B5" t="s">
        <v>2833</v>
      </c>
      <c r="C5" t="s">
        <v>2834</v>
      </c>
      <c r="D5">
        <v>20180705</v>
      </c>
      <c r="E5" t="s">
        <v>401</v>
      </c>
      <c r="F5" t="s">
        <v>402</v>
      </c>
      <c r="G5" t="s">
        <v>403</v>
      </c>
      <c r="H5">
        <v>4498101</v>
      </c>
      <c r="I5" t="s">
        <v>404</v>
      </c>
      <c r="J5">
        <v>2889155</v>
      </c>
      <c r="K5" t="s">
        <v>405</v>
      </c>
      <c r="L5">
        <v>3156401</v>
      </c>
      <c r="M5">
        <v>16030</v>
      </c>
      <c r="N5">
        <v>45103010</v>
      </c>
      <c r="O5" t="s">
        <v>2725</v>
      </c>
      <c r="Q5" t="s">
        <v>21</v>
      </c>
      <c r="R5" t="s">
        <v>23</v>
      </c>
      <c r="S5" t="s">
        <v>23</v>
      </c>
      <c r="W5" t="s">
        <v>24</v>
      </c>
      <c r="X5">
        <v>25.15</v>
      </c>
      <c r="Y5">
        <v>1</v>
      </c>
      <c r="Z5">
        <v>116425000</v>
      </c>
      <c r="AA5">
        <v>2928088750</v>
      </c>
      <c r="AB5">
        <v>1</v>
      </c>
      <c r="AC5" s="16">
        <f t="shared" si="0"/>
        <v>1.0685689938904825</v>
      </c>
      <c r="AF5" s="16">
        <f t="shared" si="1"/>
        <v>124408145.11369944</v>
      </c>
      <c r="AG5" s="16">
        <f>AH5*SUM('Current SDC'!AG:AG)</f>
        <v>3128864849.6095405</v>
      </c>
      <c r="AH5" s="16">
        <f>VLOOKUP(M5,'NA Tech'!M:AQ,31,FALSE)</f>
        <v>3.9695355879676067E-4</v>
      </c>
    </row>
    <row r="6" spans="1:38" x14ac:dyDescent="0.3">
      <c r="A6" t="s">
        <v>2832</v>
      </c>
      <c r="B6" t="s">
        <v>2833</v>
      </c>
      <c r="C6" t="s">
        <v>2834</v>
      </c>
      <c r="D6">
        <v>20180705</v>
      </c>
      <c r="E6" t="s">
        <v>412</v>
      </c>
      <c r="F6" t="s">
        <v>413</v>
      </c>
      <c r="G6" t="s">
        <v>414</v>
      </c>
      <c r="H6" t="s">
        <v>415</v>
      </c>
      <c r="I6" t="s">
        <v>416</v>
      </c>
      <c r="J6">
        <v>2045623</v>
      </c>
      <c r="K6" t="s">
        <v>417</v>
      </c>
      <c r="L6">
        <v>6308001</v>
      </c>
      <c r="M6">
        <v>18079</v>
      </c>
      <c r="N6">
        <v>45103010</v>
      </c>
      <c r="O6" t="s">
        <v>2725</v>
      </c>
      <c r="Q6" t="s">
        <v>21</v>
      </c>
      <c r="R6" t="s">
        <v>23</v>
      </c>
      <c r="S6" t="s">
        <v>23</v>
      </c>
      <c r="W6" t="s">
        <v>24</v>
      </c>
      <c r="X6">
        <v>173.34</v>
      </c>
      <c r="Y6">
        <v>1</v>
      </c>
      <c r="Z6">
        <v>84017000</v>
      </c>
      <c r="AA6">
        <v>14563506780</v>
      </c>
      <c r="AB6">
        <v>1</v>
      </c>
      <c r="AC6" s="16">
        <f t="shared" si="0"/>
        <v>1.0600865608155292</v>
      </c>
      <c r="AF6" s="16">
        <f t="shared" si="1"/>
        <v>89065292.580038324</v>
      </c>
      <c r="AG6" s="16">
        <f>AH6*SUM('Current SDC'!AG:AG)</f>
        <v>15438577815.823843</v>
      </c>
      <c r="AH6" s="16">
        <f>VLOOKUP(M6,'NA Tech'!M:AQ,31,FALSE)</f>
        <v>1.9586651074164404E-3</v>
      </c>
    </row>
    <row r="7" spans="1:38" x14ac:dyDescent="0.3">
      <c r="A7" t="s">
        <v>2832</v>
      </c>
      <c r="B7" t="s">
        <v>2833</v>
      </c>
      <c r="C7" t="s">
        <v>2834</v>
      </c>
      <c r="D7">
        <v>20180705</v>
      </c>
      <c r="E7" t="s">
        <v>2842</v>
      </c>
      <c r="F7" t="s">
        <v>2843</v>
      </c>
      <c r="G7" t="s">
        <v>2844</v>
      </c>
      <c r="H7" t="s">
        <v>2845</v>
      </c>
      <c r="I7" t="s">
        <v>2846</v>
      </c>
      <c r="J7" t="s">
        <v>2847</v>
      </c>
      <c r="K7" t="s">
        <v>2848</v>
      </c>
      <c r="L7">
        <v>2885301</v>
      </c>
      <c r="M7">
        <v>9878</v>
      </c>
      <c r="N7">
        <v>45201020</v>
      </c>
      <c r="O7" t="s">
        <v>2849</v>
      </c>
      <c r="Q7" t="s">
        <v>21</v>
      </c>
      <c r="R7" t="s">
        <v>23</v>
      </c>
      <c r="S7" t="s">
        <v>23</v>
      </c>
      <c r="W7" t="s">
        <v>24</v>
      </c>
      <c r="X7">
        <v>25.17</v>
      </c>
      <c r="Y7">
        <v>1</v>
      </c>
      <c r="Z7">
        <v>186263000</v>
      </c>
      <c r="AA7">
        <v>4688239710</v>
      </c>
      <c r="AB7">
        <v>0.94</v>
      </c>
      <c r="AC7" s="16">
        <f t="shared" si="0"/>
        <v>1.1258271185688535</v>
      </c>
      <c r="AF7" s="16">
        <f t="shared" si="1"/>
        <v>197117940.39083093</v>
      </c>
      <c r="AG7" s="16">
        <f>AH7*SUM('Current SDC'!AG:AG)</f>
        <v>4961458559.6372147</v>
      </c>
      <c r="AH7" s="16">
        <f>VLOOKUP(M7,'NA Tech'!M:AQ,31,FALSE)</f>
        <v>6.2945148695585818E-4</v>
      </c>
    </row>
    <row r="8" spans="1:38" x14ac:dyDescent="0.3">
      <c r="A8" t="s">
        <v>2832</v>
      </c>
      <c r="B8" t="s">
        <v>2833</v>
      </c>
      <c r="C8" t="s">
        <v>2834</v>
      </c>
      <c r="D8">
        <v>20180705</v>
      </c>
      <c r="E8" t="s">
        <v>2850</v>
      </c>
      <c r="F8" t="s">
        <v>2851</v>
      </c>
      <c r="G8" t="s">
        <v>2852</v>
      </c>
      <c r="H8">
        <v>2444107</v>
      </c>
      <c r="I8" t="s">
        <v>2853</v>
      </c>
      <c r="J8">
        <v>2053983</v>
      </c>
      <c r="K8" t="s">
        <v>2854</v>
      </c>
      <c r="L8">
        <v>107201</v>
      </c>
      <c r="M8">
        <v>5950</v>
      </c>
      <c r="N8">
        <v>45203015</v>
      </c>
      <c r="O8" t="s">
        <v>2855</v>
      </c>
      <c r="Q8" t="s">
        <v>31</v>
      </c>
      <c r="R8" t="s">
        <v>23</v>
      </c>
      <c r="S8" t="s">
        <v>23</v>
      </c>
      <c r="W8" t="s">
        <v>24</v>
      </c>
      <c r="X8">
        <v>16.32</v>
      </c>
      <c r="Y8">
        <v>1</v>
      </c>
      <c r="Z8">
        <v>168512000</v>
      </c>
      <c r="AA8">
        <v>2750115840</v>
      </c>
      <c r="AB8">
        <v>0.27</v>
      </c>
      <c r="AC8" s="16">
        <f t="shared" si="0"/>
        <v>1.0444398019307679</v>
      </c>
      <c r="AF8" s="16">
        <f t="shared" si="1"/>
        <v>47520172.77379854</v>
      </c>
      <c r="AG8" s="16">
        <f>AH8*SUM('Current SDC'!AG:AG)</f>
        <v>775529219.6683923</v>
      </c>
      <c r="AH8" s="16">
        <f>VLOOKUP(M8,'NA Tech'!M:AQ,31,FALSE)</f>
        <v>9.8390022738329664E-5</v>
      </c>
    </row>
    <row r="9" spans="1:38" x14ac:dyDescent="0.3">
      <c r="A9" t="s">
        <v>2832</v>
      </c>
      <c r="B9" t="s">
        <v>2833</v>
      </c>
      <c r="C9" t="s">
        <v>2834</v>
      </c>
      <c r="D9">
        <v>20180705</v>
      </c>
      <c r="E9" t="s">
        <v>2856</v>
      </c>
      <c r="F9" t="s">
        <v>2857</v>
      </c>
      <c r="G9" t="s">
        <v>2858</v>
      </c>
      <c r="H9" t="s">
        <v>2859</v>
      </c>
      <c r="I9" t="s">
        <v>2860</v>
      </c>
      <c r="J9" t="s">
        <v>2861</v>
      </c>
      <c r="K9" t="s">
        <v>2862</v>
      </c>
      <c r="L9">
        <v>2672201</v>
      </c>
      <c r="M9">
        <v>697052</v>
      </c>
      <c r="N9">
        <v>45201020</v>
      </c>
      <c r="O9" t="s">
        <v>2849</v>
      </c>
      <c r="Q9" t="s">
        <v>21</v>
      </c>
      <c r="R9" t="s">
        <v>23</v>
      </c>
      <c r="S9" t="s">
        <v>23</v>
      </c>
      <c r="W9" t="s">
        <v>24</v>
      </c>
      <c r="X9">
        <v>34.17</v>
      </c>
      <c r="Y9">
        <v>1</v>
      </c>
      <c r="Z9">
        <v>40150000</v>
      </c>
      <c r="AA9">
        <v>1371925500</v>
      </c>
      <c r="AB9">
        <v>0.49</v>
      </c>
      <c r="AC9" s="16">
        <f t="shared" si="0"/>
        <v>1.0552682611042299</v>
      </c>
      <c r="AF9" s="16">
        <f t="shared" si="1"/>
        <v>20760820.134834066</v>
      </c>
      <c r="AG9" s="16">
        <f>AH9*SUM('Current SDC'!AG:AG)</f>
        <v>709397224.00728011</v>
      </c>
      <c r="AH9" s="16">
        <f>VLOOKUP(M9,'NA Tech'!M:AQ,31,FALSE)</f>
        <v>8.9999973218841335E-5</v>
      </c>
    </row>
    <row r="10" spans="1:38" x14ac:dyDescent="0.3">
      <c r="A10" t="s">
        <v>2832</v>
      </c>
      <c r="B10" t="s">
        <v>2833</v>
      </c>
      <c r="C10" t="s">
        <v>2834</v>
      </c>
      <c r="D10">
        <v>20180705</v>
      </c>
      <c r="E10" t="s">
        <v>2863</v>
      </c>
      <c r="F10" t="s">
        <v>2864</v>
      </c>
      <c r="G10" t="s">
        <v>2865</v>
      </c>
      <c r="H10" t="s">
        <v>2866</v>
      </c>
      <c r="I10" t="s">
        <v>2867</v>
      </c>
      <c r="J10" t="s">
        <v>2868</v>
      </c>
      <c r="K10" t="s">
        <v>2869</v>
      </c>
      <c r="L10">
        <v>14335701</v>
      </c>
      <c r="M10">
        <v>35488</v>
      </c>
      <c r="N10">
        <v>45102010</v>
      </c>
      <c r="O10" t="s">
        <v>2870</v>
      </c>
      <c r="Q10" t="s">
        <v>31</v>
      </c>
      <c r="R10" t="s">
        <v>23</v>
      </c>
      <c r="S10" t="s">
        <v>23</v>
      </c>
      <c r="W10" t="s">
        <v>24</v>
      </c>
      <c r="X10">
        <v>163.34</v>
      </c>
      <c r="Y10">
        <v>1</v>
      </c>
      <c r="Z10">
        <v>643087000</v>
      </c>
      <c r="AA10">
        <v>105041830580</v>
      </c>
      <c r="AB10">
        <v>1</v>
      </c>
      <c r="AC10" s="16">
        <f t="shared" si="0"/>
        <v>1.0574365861527841</v>
      </c>
      <c r="AF10" s="16">
        <f t="shared" si="1"/>
        <v>680023721.87923551</v>
      </c>
      <c r="AG10" s="16">
        <f>AH10*SUM('Current SDC'!AG:AG)</f>
        <v>111075074731.75433</v>
      </c>
      <c r="AH10" s="16">
        <f>VLOOKUP(M10,'NA Tech'!M:AQ,31,FALSE)</f>
        <v>1.4091898604661158E-2</v>
      </c>
    </row>
    <row r="11" spans="1:38" x14ac:dyDescent="0.3">
      <c r="A11" t="s">
        <v>2832</v>
      </c>
      <c r="B11" t="s">
        <v>2833</v>
      </c>
      <c r="C11" t="s">
        <v>2834</v>
      </c>
      <c r="D11">
        <v>20180705</v>
      </c>
      <c r="E11" t="s">
        <v>390</v>
      </c>
      <c r="F11" t="s">
        <v>391</v>
      </c>
      <c r="G11" t="s">
        <v>392</v>
      </c>
      <c r="H11" t="s">
        <v>393</v>
      </c>
      <c r="I11" t="s">
        <v>394</v>
      </c>
      <c r="J11">
        <v>2575818</v>
      </c>
      <c r="K11" t="s">
        <v>395</v>
      </c>
      <c r="L11">
        <v>18040501</v>
      </c>
      <c r="M11">
        <v>15360</v>
      </c>
      <c r="N11">
        <v>45103030</v>
      </c>
      <c r="O11" t="s">
        <v>2726</v>
      </c>
      <c r="Q11" t="s">
        <v>21</v>
      </c>
      <c r="R11" t="s">
        <v>23</v>
      </c>
      <c r="S11" t="s">
        <v>23</v>
      </c>
      <c r="W11" t="s">
        <v>24</v>
      </c>
      <c r="X11">
        <v>75.88</v>
      </c>
      <c r="Y11">
        <v>1</v>
      </c>
      <c r="Z11">
        <v>761205000</v>
      </c>
      <c r="AA11">
        <v>57760235400</v>
      </c>
      <c r="AB11">
        <v>1</v>
      </c>
      <c r="AC11" s="16">
        <f t="shared" si="0"/>
        <v>1.0480576147273666</v>
      </c>
      <c r="AF11" s="16">
        <f t="shared" si="1"/>
        <v>797786696.61854506</v>
      </c>
      <c r="AG11" s="16">
        <f>AH11*SUM('Current SDC'!AG:AG)</f>
        <v>60536054539.415199</v>
      </c>
      <c r="AH11" s="16">
        <f>VLOOKUP(M11,'NA Tech'!M:AQ,31,FALSE)</f>
        <v>7.6801023501972075E-3</v>
      </c>
    </row>
    <row r="12" spans="1:38" x14ac:dyDescent="0.3">
      <c r="A12" t="s">
        <v>2832</v>
      </c>
      <c r="B12" t="s">
        <v>2833</v>
      </c>
      <c r="C12" t="s">
        <v>2834</v>
      </c>
      <c r="D12">
        <v>20180705</v>
      </c>
      <c r="E12" t="s">
        <v>2871</v>
      </c>
      <c r="F12" t="s">
        <v>2872</v>
      </c>
      <c r="G12" t="s">
        <v>2873</v>
      </c>
      <c r="H12">
        <v>5125109</v>
      </c>
      <c r="I12" t="s">
        <v>2874</v>
      </c>
      <c r="J12">
        <v>2159773</v>
      </c>
      <c r="K12" t="s">
        <v>2875</v>
      </c>
      <c r="L12">
        <v>253601</v>
      </c>
      <c r="M12">
        <v>8444</v>
      </c>
      <c r="N12">
        <v>45102010</v>
      </c>
      <c r="O12" t="s">
        <v>2876</v>
      </c>
      <c r="Q12" t="s">
        <v>21</v>
      </c>
      <c r="R12" t="s">
        <v>23</v>
      </c>
      <c r="S12" t="s">
        <v>23</v>
      </c>
      <c r="W12" t="s">
        <v>24</v>
      </c>
      <c r="X12">
        <v>39.450000000000003</v>
      </c>
      <c r="Y12">
        <v>1</v>
      </c>
      <c r="Z12">
        <v>77060000</v>
      </c>
      <c r="AA12">
        <v>3040017000</v>
      </c>
      <c r="AB12">
        <v>1</v>
      </c>
      <c r="AC12" s="16">
        <f t="shared" si="0"/>
        <v>0.81398630373607528</v>
      </c>
      <c r="AF12" s="16">
        <f t="shared" si="1"/>
        <v>62725784.565901957</v>
      </c>
      <c r="AG12" s="16">
        <f>AH12*SUM('Current SDC'!AG:AG)</f>
        <v>2474532201.1248326</v>
      </c>
      <c r="AH12" s="16">
        <f>VLOOKUP(M12,'NA Tech'!M:AQ,31,FALSE)</f>
        <v>3.139395310463041E-4</v>
      </c>
    </row>
    <row r="13" spans="1:38" x14ac:dyDescent="0.3">
      <c r="A13" t="s">
        <v>2832</v>
      </c>
      <c r="B13" t="s">
        <v>2833</v>
      </c>
      <c r="C13" t="s">
        <v>2834</v>
      </c>
      <c r="D13">
        <v>20180705</v>
      </c>
      <c r="E13" t="s">
        <v>319</v>
      </c>
      <c r="F13" t="s">
        <v>320</v>
      </c>
      <c r="G13" t="s">
        <v>321</v>
      </c>
      <c r="H13" t="s">
        <v>322</v>
      </c>
      <c r="I13" t="s">
        <v>323</v>
      </c>
      <c r="J13">
        <v>2008154</v>
      </c>
      <c r="K13" t="s">
        <v>324</v>
      </c>
      <c r="L13">
        <v>1254001</v>
      </c>
      <c r="M13">
        <v>3990</v>
      </c>
      <c r="N13">
        <v>45103010</v>
      </c>
      <c r="O13" t="s">
        <v>2725</v>
      </c>
      <c r="Q13" t="s">
        <v>21</v>
      </c>
      <c r="R13" t="s">
        <v>23</v>
      </c>
      <c r="S13" t="s">
        <v>23</v>
      </c>
      <c r="W13" t="s">
        <v>24</v>
      </c>
      <c r="X13">
        <v>242.01</v>
      </c>
      <c r="Y13">
        <v>1</v>
      </c>
      <c r="Z13">
        <v>492470000</v>
      </c>
      <c r="AA13">
        <v>119182664700</v>
      </c>
      <c r="AB13">
        <v>1</v>
      </c>
      <c r="AC13" s="16">
        <f t="shared" si="0"/>
        <v>1.0998507115250562</v>
      </c>
      <c r="AF13" s="16">
        <f t="shared" si="1"/>
        <v>541643479.90474439</v>
      </c>
      <c r="AG13" s="16">
        <f>AH13*SUM('Current SDC'!AG:AG)</f>
        <v>131083138571.74718</v>
      </c>
      <c r="AH13" s="16">
        <f>VLOOKUP(M13,'NA Tech'!M:AQ,31,FALSE)</f>
        <v>1.6630286335569087E-2</v>
      </c>
    </row>
    <row r="14" spans="1:38" x14ac:dyDescent="0.3">
      <c r="A14" t="s">
        <v>2832</v>
      </c>
      <c r="B14" t="s">
        <v>2833</v>
      </c>
      <c r="C14" t="s">
        <v>2834</v>
      </c>
      <c r="D14">
        <v>20180705</v>
      </c>
      <c r="E14" t="s">
        <v>2877</v>
      </c>
      <c r="F14" t="s">
        <v>2878</v>
      </c>
      <c r="G14" t="s">
        <v>2879</v>
      </c>
      <c r="H14">
        <v>7973100</v>
      </c>
      <c r="I14" t="s">
        <v>2880</v>
      </c>
      <c r="J14">
        <v>2049175</v>
      </c>
      <c r="K14" t="s">
        <v>2881</v>
      </c>
      <c r="L14">
        <v>6156201</v>
      </c>
      <c r="M14">
        <v>15368</v>
      </c>
      <c r="N14">
        <v>45301010</v>
      </c>
      <c r="O14" t="s">
        <v>2882</v>
      </c>
      <c r="Q14" t="s">
        <v>21</v>
      </c>
      <c r="R14" t="s">
        <v>23</v>
      </c>
      <c r="S14" t="s">
        <v>23</v>
      </c>
      <c r="W14" t="s">
        <v>24</v>
      </c>
      <c r="X14">
        <v>57.55</v>
      </c>
      <c r="Y14">
        <v>1</v>
      </c>
      <c r="Z14">
        <v>39329000</v>
      </c>
      <c r="AA14">
        <v>2263383950</v>
      </c>
      <c r="AB14">
        <v>1</v>
      </c>
      <c r="AC14" s="16">
        <f t="shared" si="0"/>
        <v>1.2308826130857462</v>
      </c>
      <c r="AF14" s="16">
        <f t="shared" si="1"/>
        <v>48409382.290049314</v>
      </c>
      <c r="AG14" s="16">
        <f>AH14*SUM('Current SDC'!AG:AG)</f>
        <v>2785959950.7923379</v>
      </c>
      <c r="AH14" s="16">
        <f>VLOOKUP(M14,'NA Tech'!M:AQ,31,FALSE)</f>
        <v>3.5344981975500626E-4</v>
      </c>
    </row>
    <row r="15" spans="1:38" x14ac:dyDescent="0.3">
      <c r="A15" t="s">
        <v>2832</v>
      </c>
      <c r="B15" t="s">
        <v>2833</v>
      </c>
      <c r="C15" t="s">
        <v>2834</v>
      </c>
      <c r="D15">
        <v>20180705</v>
      </c>
      <c r="E15" t="s">
        <v>2883</v>
      </c>
      <c r="F15" t="s">
        <v>2884</v>
      </c>
      <c r="G15" t="s">
        <v>2885</v>
      </c>
      <c r="H15">
        <v>7903107</v>
      </c>
      <c r="I15" t="s">
        <v>2886</v>
      </c>
      <c r="J15">
        <v>2007849</v>
      </c>
      <c r="K15" t="s">
        <v>2887</v>
      </c>
      <c r="L15">
        <v>116101</v>
      </c>
      <c r="M15">
        <v>5142</v>
      </c>
      <c r="N15">
        <v>45301020</v>
      </c>
      <c r="O15" t="s">
        <v>2882</v>
      </c>
      <c r="Q15" t="s">
        <v>21</v>
      </c>
      <c r="R15" t="s">
        <v>23</v>
      </c>
      <c r="S15" t="s">
        <v>23</v>
      </c>
      <c r="W15" t="s">
        <v>24</v>
      </c>
      <c r="X15">
        <v>15</v>
      </c>
      <c r="Y15">
        <v>1</v>
      </c>
      <c r="Z15">
        <v>969344000</v>
      </c>
      <c r="AA15">
        <v>14540160000</v>
      </c>
      <c r="AB15">
        <v>0.85</v>
      </c>
      <c r="AC15" s="16">
        <f t="shared" si="0"/>
        <v>1.0675242278873853</v>
      </c>
      <c r="AF15" s="16">
        <f t="shared" si="1"/>
        <v>879578474.38367915</v>
      </c>
      <c r="AG15" s="16">
        <f>AH15*SUM('Current SDC'!AG:AG)</f>
        <v>13193677115.75519</v>
      </c>
      <c r="AH15" s="16">
        <f>VLOOKUP(M15,'NA Tech'!M:AQ,31,FALSE)</f>
        <v>1.6738585194461108E-3</v>
      </c>
    </row>
    <row r="16" spans="1:38" x14ac:dyDescent="0.3">
      <c r="A16" t="s">
        <v>2832</v>
      </c>
      <c r="B16" t="s">
        <v>2833</v>
      </c>
      <c r="C16" t="s">
        <v>2834</v>
      </c>
      <c r="D16">
        <v>20180705</v>
      </c>
      <c r="E16" t="s">
        <v>479</v>
      </c>
      <c r="F16" t="s">
        <v>2888</v>
      </c>
      <c r="G16" t="s">
        <v>2889</v>
      </c>
      <c r="H16" t="s">
        <v>2890</v>
      </c>
      <c r="I16" t="s">
        <v>2891</v>
      </c>
      <c r="J16">
        <v>2507457</v>
      </c>
      <c r="K16" t="s">
        <v>480</v>
      </c>
      <c r="L16">
        <v>12559501</v>
      </c>
      <c r="M16">
        <v>29170</v>
      </c>
      <c r="N16">
        <v>45101010</v>
      </c>
      <c r="O16" t="s">
        <v>2738</v>
      </c>
      <c r="Q16" t="s">
        <v>21</v>
      </c>
      <c r="R16" t="s">
        <v>23</v>
      </c>
      <c r="S16" t="s">
        <v>23</v>
      </c>
      <c r="W16" t="s">
        <v>24</v>
      </c>
      <c r="X16">
        <v>74.23</v>
      </c>
      <c r="Y16">
        <v>1</v>
      </c>
      <c r="Z16">
        <v>170630000</v>
      </c>
      <c r="AA16">
        <v>12665864900</v>
      </c>
      <c r="AB16">
        <v>1</v>
      </c>
      <c r="AC16" s="16">
        <f t="shared" si="0"/>
        <v>1.1340851351560084</v>
      </c>
      <c r="AF16" s="16">
        <f t="shared" si="1"/>
        <v>193508946.61166972</v>
      </c>
      <c r="AG16" s="16">
        <f>AH16*SUM('Current SDC'!AG:AG)</f>
        <v>14364169106.984243</v>
      </c>
      <c r="AH16" s="16">
        <f>VLOOKUP(M16,'NA Tech'!M:AQ,31,FALSE)</f>
        <v>1.8223567716219636E-3</v>
      </c>
    </row>
    <row r="17" spans="1:34" x14ac:dyDescent="0.3">
      <c r="A17" t="s">
        <v>2832</v>
      </c>
      <c r="B17" t="s">
        <v>2833</v>
      </c>
      <c r="C17" t="s">
        <v>2834</v>
      </c>
      <c r="D17">
        <v>20180705</v>
      </c>
      <c r="E17" t="s">
        <v>130</v>
      </c>
      <c r="F17" t="s">
        <v>2769</v>
      </c>
      <c r="G17" t="s">
        <v>2770</v>
      </c>
      <c r="H17">
        <v>11642105</v>
      </c>
      <c r="I17" t="s">
        <v>2771</v>
      </c>
      <c r="J17" t="s">
        <v>2772</v>
      </c>
      <c r="K17" t="s">
        <v>131</v>
      </c>
      <c r="L17">
        <v>2413501</v>
      </c>
      <c r="M17">
        <v>487542</v>
      </c>
      <c r="N17">
        <v>45101010</v>
      </c>
      <c r="O17" t="s">
        <v>2738</v>
      </c>
      <c r="Q17" t="s">
        <v>21</v>
      </c>
      <c r="R17" t="s">
        <v>23</v>
      </c>
      <c r="S17" t="s">
        <v>23</v>
      </c>
      <c r="W17" t="s">
        <v>24</v>
      </c>
      <c r="X17">
        <v>41.48</v>
      </c>
      <c r="Y17">
        <v>1</v>
      </c>
      <c r="Z17">
        <v>47294000</v>
      </c>
      <c r="AA17">
        <v>1961755120</v>
      </c>
      <c r="AB17">
        <v>0.53</v>
      </c>
      <c r="AC17" s="16">
        <f t="shared" si="0"/>
        <v>1.1723738203851932</v>
      </c>
      <c r="AF17" s="16">
        <f t="shared" si="1"/>
        <v>29386511.154487584</v>
      </c>
      <c r="AG17" s="16">
        <f>AH17*SUM('Current SDC'!AG:AG)</f>
        <v>1218952482.6881449</v>
      </c>
      <c r="AH17" s="16">
        <f>VLOOKUP(M17,'NA Tech'!M:AQ,31,FALSE)</f>
        <v>1.5464634916001216E-4</v>
      </c>
    </row>
    <row r="18" spans="1:34" x14ac:dyDescent="0.3">
      <c r="A18" t="s">
        <v>2832</v>
      </c>
      <c r="B18" t="s">
        <v>2833</v>
      </c>
      <c r="C18" t="s">
        <v>2834</v>
      </c>
      <c r="D18">
        <v>20180705</v>
      </c>
      <c r="E18" t="s">
        <v>2892</v>
      </c>
      <c r="F18" t="s">
        <v>2893</v>
      </c>
      <c r="G18" t="s">
        <v>2894</v>
      </c>
      <c r="H18">
        <v>18581108</v>
      </c>
      <c r="I18" t="s">
        <v>2895</v>
      </c>
      <c r="J18">
        <v>2762030</v>
      </c>
      <c r="K18" t="s">
        <v>2896</v>
      </c>
      <c r="L18">
        <v>14397401</v>
      </c>
      <c r="M18">
        <v>34908</v>
      </c>
      <c r="N18">
        <v>45102020</v>
      </c>
      <c r="O18" t="s">
        <v>2897</v>
      </c>
      <c r="Q18" t="s">
        <v>31</v>
      </c>
      <c r="R18" t="s">
        <v>23</v>
      </c>
      <c r="S18" t="s">
        <v>23</v>
      </c>
      <c r="W18" t="s">
        <v>24</v>
      </c>
      <c r="X18">
        <v>235.24</v>
      </c>
      <c r="Y18">
        <v>1</v>
      </c>
      <c r="Z18">
        <v>55400000</v>
      </c>
      <c r="AA18">
        <v>13032296000</v>
      </c>
      <c r="AB18">
        <v>0.87</v>
      </c>
      <c r="AC18" s="16">
        <f t="shared" si="0"/>
        <v>1.0083459865850701</v>
      </c>
      <c r="AF18" s="16">
        <f t="shared" si="1"/>
        <v>48600259.86142721</v>
      </c>
      <c r="AG18" s="16">
        <f>AH18*SUM('Current SDC'!AG:AG)</f>
        <v>11432725129.802137</v>
      </c>
      <c r="AH18" s="16">
        <f>VLOOKUP(M18,'NA Tech'!M:AQ,31,FALSE)</f>
        <v>1.4504496503217319E-3</v>
      </c>
    </row>
    <row r="19" spans="1:34" x14ac:dyDescent="0.3">
      <c r="A19" t="s">
        <v>2832</v>
      </c>
      <c r="B19" t="s">
        <v>2833</v>
      </c>
      <c r="C19" t="s">
        <v>2834</v>
      </c>
      <c r="D19">
        <v>20180705</v>
      </c>
      <c r="E19" t="s">
        <v>200</v>
      </c>
      <c r="F19" t="s">
        <v>2898</v>
      </c>
      <c r="G19" t="s">
        <v>2899</v>
      </c>
      <c r="H19" t="s">
        <v>2900</v>
      </c>
      <c r="I19" t="s">
        <v>2901</v>
      </c>
      <c r="J19" t="s">
        <v>2902</v>
      </c>
      <c r="K19" t="s">
        <v>201</v>
      </c>
      <c r="L19">
        <v>16032901</v>
      </c>
      <c r="M19">
        <v>41032</v>
      </c>
      <c r="N19">
        <v>45101010</v>
      </c>
      <c r="O19" t="s">
        <v>2738</v>
      </c>
      <c r="Q19" t="s">
        <v>21</v>
      </c>
      <c r="R19" t="s">
        <v>23</v>
      </c>
      <c r="S19" t="s">
        <v>23</v>
      </c>
      <c r="W19" t="s">
        <v>24</v>
      </c>
      <c r="X19">
        <v>1116.28</v>
      </c>
      <c r="Y19">
        <v>1</v>
      </c>
      <c r="Z19">
        <v>298656000</v>
      </c>
      <c r="AA19">
        <v>333383719680</v>
      </c>
      <c r="AB19">
        <v>1</v>
      </c>
      <c r="AC19" s="16">
        <f t="shared" si="0"/>
        <v>1.001297070704223</v>
      </c>
      <c r="AF19" s="16">
        <f t="shared" si="1"/>
        <v>299043377.94824046</v>
      </c>
      <c r="AG19" s="16">
        <f>AH19*SUM('Current SDC'!AG:AG)</f>
        <v>333816141936.06183</v>
      </c>
      <c r="AH19" s="16">
        <f>VLOOKUP(M19,'NA Tech'!M:AQ,31,FALSE)</f>
        <v>4.2350664504368273E-2</v>
      </c>
    </row>
    <row r="20" spans="1:34" x14ac:dyDescent="0.3">
      <c r="A20" t="s">
        <v>2832</v>
      </c>
      <c r="B20" t="s">
        <v>2833</v>
      </c>
      <c r="C20" t="s">
        <v>2834</v>
      </c>
      <c r="D20">
        <v>20180705</v>
      </c>
      <c r="E20" t="s">
        <v>82</v>
      </c>
      <c r="F20" t="s">
        <v>2903</v>
      </c>
      <c r="G20" t="s">
        <v>2904</v>
      </c>
      <c r="H20" t="s">
        <v>2905</v>
      </c>
      <c r="I20" t="s">
        <v>2906</v>
      </c>
      <c r="J20" t="s">
        <v>2907</v>
      </c>
      <c r="K20" t="s">
        <v>83</v>
      </c>
      <c r="L20">
        <v>16032903</v>
      </c>
      <c r="M20">
        <v>351217</v>
      </c>
      <c r="N20">
        <v>45101010</v>
      </c>
      <c r="O20" t="s">
        <v>2738</v>
      </c>
      <c r="Q20" t="s">
        <v>21</v>
      </c>
      <c r="R20" t="s">
        <v>23</v>
      </c>
      <c r="S20" t="s">
        <v>23</v>
      </c>
      <c r="W20" t="s">
        <v>24</v>
      </c>
      <c r="X20">
        <v>1102.8900000000001</v>
      </c>
      <c r="Y20">
        <v>1</v>
      </c>
      <c r="Z20">
        <v>348952000</v>
      </c>
      <c r="AA20">
        <v>384855671280</v>
      </c>
      <c r="AB20">
        <v>0.87</v>
      </c>
      <c r="AC20" s="16">
        <f t="shared" si="0"/>
        <v>1.0040196903165408</v>
      </c>
      <c r="AF20" s="16">
        <f t="shared" si="1"/>
        <v>304808570.70854366</v>
      </c>
      <c r="AG20" s="16">
        <f>AH20*SUM('Current SDC'!AG:AG)</f>
        <v>336170324548.74573</v>
      </c>
      <c r="AH20" s="16">
        <f>VLOOKUP(M20,'NA Tech'!M:AQ,31,FALSE)</f>
        <v>4.2649335495631747E-2</v>
      </c>
    </row>
    <row r="21" spans="1:34" x14ac:dyDescent="0.3">
      <c r="A21" t="s">
        <v>2832</v>
      </c>
      <c r="B21" t="s">
        <v>2833</v>
      </c>
      <c r="C21" t="s">
        <v>2834</v>
      </c>
      <c r="D21">
        <v>20180705</v>
      </c>
      <c r="E21" t="s">
        <v>2908</v>
      </c>
      <c r="F21" t="s">
        <v>2909</v>
      </c>
      <c r="G21" t="s">
        <v>2910</v>
      </c>
      <c r="H21">
        <v>23135106</v>
      </c>
      <c r="I21" t="s">
        <v>2911</v>
      </c>
      <c r="J21">
        <v>2000019</v>
      </c>
      <c r="K21" t="s">
        <v>2912</v>
      </c>
      <c r="L21">
        <v>6476801</v>
      </c>
      <c r="M21">
        <v>22480</v>
      </c>
      <c r="N21">
        <v>25502020</v>
      </c>
      <c r="O21" t="s">
        <v>2913</v>
      </c>
      <c r="Q21" t="s">
        <v>21</v>
      </c>
      <c r="R21" t="s">
        <v>23</v>
      </c>
      <c r="S21" t="s">
        <v>23</v>
      </c>
      <c r="W21" t="s">
        <v>24</v>
      </c>
      <c r="X21">
        <v>1693.96</v>
      </c>
      <c r="Y21">
        <v>1</v>
      </c>
      <c r="Z21">
        <v>485227000</v>
      </c>
      <c r="AA21">
        <v>821955128920</v>
      </c>
      <c r="AB21">
        <v>0.83</v>
      </c>
      <c r="AC21" s="16">
        <f t="shared" si="0"/>
        <v>0.98206408333176143</v>
      </c>
      <c r="AF21" s="16">
        <f t="shared" si="1"/>
        <v>395514927.43914109</v>
      </c>
      <c r="AG21" s="16">
        <f>AH21*SUM('Current SDC'!AG:AG)</f>
        <v>669986466484.8075</v>
      </c>
      <c r="AH21" s="16">
        <f>VLOOKUP(M21,'NA Tech'!M:AQ,31,FALSE)</f>
        <v>8.5000000000000006E-2</v>
      </c>
    </row>
    <row r="22" spans="1:34" x14ac:dyDescent="0.3">
      <c r="A22" t="s">
        <v>2832</v>
      </c>
      <c r="B22" t="s">
        <v>2833</v>
      </c>
      <c r="C22" t="s">
        <v>2834</v>
      </c>
      <c r="D22">
        <v>20180705</v>
      </c>
      <c r="E22" t="s">
        <v>2914</v>
      </c>
      <c r="F22" t="s">
        <v>2915</v>
      </c>
      <c r="G22" t="s">
        <v>2916</v>
      </c>
      <c r="H22">
        <v>31652100</v>
      </c>
      <c r="I22" t="s">
        <v>2917</v>
      </c>
      <c r="J22">
        <v>2242929</v>
      </c>
      <c r="K22" t="s">
        <v>2918</v>
      </c>
      <c r="L22">
        <v>11003901</v>
      </c>
      <c r="M22">
        <v>25508</v>
      </c>
      <c r="N22">
        <v>45301010</v>
      </c>
      <c r="O22" t="s">
        <v>2882</v>
      </c>
      <c r="Q22" t="s">
        <v>21</v>
      </c>
      <c r="R22" t="s">
        <v>23</v>
      </c>
      <c r="S22" t="s">
        <v>23</v>
      </c>
      <c r="W22" t="s">
        <v>24</v>
      </c>
      <c r="X22">
        <v>8.4499999999999993</v>
      </c>
      <c r="Y22">
        <v>1</v>
      </c>
      <c r="Z22">
        <v>239511000</v>
      </c>
      <c r="AA22">
        <v>2023867950</v>
      </c>
      <c r="AB22">
        <v>0.53</v>
      </c>
      <c r="AC22" s="16">
        <f t="shared" si="0"/>
        <v>1.1810426164410732</v>
      </c>
      <c r="AF22" s="16">
        <f t="shared" si="1"/>
        <v>149922529.99640149</v>
      </c>
      <c r="AG22" s="16">
        <f>AH22*SUM('Current SDC'!AG:AG)</f>
        <v>1266845378.4695926</v>
      </c>
      <c r="AH22" s="16">
        <f>VLOOKUP(M22,'NA Tech'!M:AQ,31,FALSE)</f>
        <v>1.6072243628275908E-4</v>
      </c>
    </row>
    <row r="23" spans="1:34" x14ac:dyDescent="0.3">
      <c r="A23" t="s">
        <v>2832</v>
      </c>
      <c r="B23" t="s">
        <v>2833</v>
      </c>
      <c r="C23" t="s">
        <v>2834</v>
      </c>
      <c r="D23">
        <v>20180705</v>
      </c>
      <c r="E23" t="s">
        <v>2919</v>
      </c>
      <c r="F23" t="s">
        <v>2920</v>
      </c>
      <c r="G23" t="s">
        <v>2921</v>
      </c>
      <c r="H23">
        <v>32095101</v>
      </c>
      <c r="I23" t="s">
        <v>2922</v>
      </c>
      <c r="J23">
        <v>2145084</v>
      </c>
      <c r="K23" t="s">
        <v>2923</v>
      </c>
      <c r="L23">
        <v>1428201</v>
      </c>
      <c r="M23">
        <v>8455</v>
      </c>
      <c r="N23">
        <v>45203015</v>
      </c>
      <c r="O23" t="s">
        <v>2855</v>
      </c>
      <c r="Q23" t="s">
        <v>31</v>
      </c>
      <c r="R23" t="s">
        <v>23</v>
      </c>
      <c r="S23" t="s">
        <v>23</v>
      </c>
      <c r="W23" t="s">
        <v>24</v>
      </c>
      <c r="X23">
        <v>86.71</v>
      </c>
      <c r="Y23">
        <v>1</v>
      </c>
      <c r="Z23">
        <v>301436000</v>
      </c>
      <c r="AA23">
        <v>26137515560</v>
      </c>
      <c r="AB23">
        <v>1</v>
      </c>
      <c r="AC23" s="16">
        <f t="shared" si="0"/>
        <v>1.1262603396474016</v>
      </c>
      <c r="AF23" s="16">
        <f t="shared" si="1"/>
        <v>339495411.74195415</v>
      </c>
      <c r="AG23" s="16">
        <f>AH23*SUM('Current SDC'!AG:AG)</f>
        <v>29437647152.144844</v>
      </c>
      <c r="AH23" s="16">
        <f>VLOOKUP(M23,'NA Tech'!M:AQ,31,FALSE)</f>
        <v>3.734702315795287E-3</v>
      </c>
    </row>
    <row r="24" spans="1:34" x14ac:dyDescent="0.3">
      <c r="A24" t="s">
        <v>2832</v>
      </c>
      <c r="B24" t="s">
        <v>2833</v>
      </c>
      <c r="C24" t="s">
        <v>2834</v>
      </c>
      <c r="D24">
        <v>20180705</v>
      </c>
      <c r="E24" t="s">
        <v>2924</v>
      </c>
      <c r="F24" t="s">
        <v>2925</v>
      </c>
      <c r="G24" t="s">
        <v>2926</v>
      </c>
      <c r="H24">
        <v>32654105</v>
      </c>
      <c r="I24" t="s">
        <v>2927</v>
      </c>
      <c r="J24">
        <v>2032067</v>
      </c>
      <c r="K24" t="s">
        <v>2928</v>
      </c>
      <c r="L24">
        <v>163201</v>
      </c>
      <c r="M24">
        <v>4798</v>
      </c>
      <c r="N24">
        <v>45301020</v>
      </c>
      <c r="O24" t="s">
        <v>2882</v>
      </c>
      <c r="Q24" t="s">
        <v>21</v>
      </c>
      <c r="R24" t="s">
        <v>23</v>
      </c>
      <c r="S24" t="s">
        <v>23</v>
      </c>
      <c r="W24" t="s">
        <v>24</v>
      </c>
      <c r="X24">
        <v>94.51</v>
      </c>
      <c r="Y24">
        <v>1</v>
      </c>
      <c r="Z24">
        <v>370897000</v>
      </c>
      <c r="AA24">
        <v>35053475470</v>
      </c>
      <c r="AB24">
        <v>1</v>
      </c>
      <c r="AC24" s="16">
        <f t="shared" si="0"/>
        <v>1.1601826465934593</v>
      </c>
      <c r="AF24" s="16">
        <f t="shared" si="1"/>
        <v>430308263.07357424</v>
      </c>
      <c r="AG24" s="16">
        <f>AH24*SUM('Current SDC'!AG:AG)</f>
        <v>40668433943.083504</v>
      </c>
      <c r="AH24" s="16">
        <f>VLOOKUP(M24,'NA Tech'!M:AQ,31,FALSE)</f>
        <v>5.159532405630292E-3</v>
      </c>
    </row>
    <row r="25" spans="1:34" x14ac:dyDescent="0.3">
      <c r="A25" t="s">
        <v>2832</v>
      </c>
      <c r="B25" t="s">
        <v>2833</v>
      </c>
      <c r="C25" t="s">
        <v>2834</v>
      </c>
      <c r="D25">
        <v>20180705</v>
      </c>
      <c r="E25" t="s">
        <v>2929</v>
      </c>
      <c r="F25" t="s">
        <v>2930</v>
      </c>
      <c r="G25" t="s">
        <v>2931</v>
      </c>
      <c r="H25">
        <v>35290105</v>
      </c>
      <c r="I25" t="s">
        <v>2932</v>
      </c>
      <c r="J25">
        <v>2468844</v>
      </c>
      <c r="K25" t="s">
        <v>2933</v>
      </c>
      <c r="L25">
        <v>619601</v>
      </c>
      <c r="M25">
        <v>3708</v>
      </c>
      <c r="N25">
        <v>45203030</v>
      </c>
      <c r="O25" t="s">
        <v>2855</v>
      </c>
      <c r="Q25" t="s">
        <v>31</v>
      </c>
      <c r="R25" t="s">
        <v>23</v>
      </c>
      <c r="S25" t="s">
        <v>23</v>
      </c>
      <c r="W25" t="s">
        <v>24</v>
      </c>
      <c r="X25">
        <v>62.85</v>
      </c>
      <c r="Y25">
        <v>1</v>
      </c>
      <c r="Z25">
        <v>33435000</v>
      </c>
      <c r="AA25">
        <v>2101389750</v>
      </c>
      <c r="AB25">
        <v>0.87</v>
      </c>
      <c r="AC25" s="16">
        <f t="shared" si="0"/>
        <v>1.1130542197927908</v>
      </c>
      <c r="AF25" s="16">
        <f t="shared" si="1"/>
        <v>32377022.019731607</v>
      </c>
      <c r="AG25" s="16">
        <f>AH25*SUM('Current SDC'!AG:AG)</f>
        <v>2034895833.9401314</v>
      </c>
      <c r="AH25" s="16">
        <f>VLOOKUP(M25,'NA Tech'!M:AQ,31,FALSE)</f>
        <v>2.5816364141264836E-4</v>
      </c>
    </row>
    <row r="26" spans="1:34" x14ac:dyDescent="0.3">
      <c r="A26" t="s">
        <v>2832</v>
      </c>
      <c r="B26" t="s">
        <v>2833</v>
      </c>
      <c r="C26" t="s">
        <v>2834</v>
      </c>
      <c r="D26">
        <v>20180705</v>
      </c>
      <c r="E26" t="s">
        <v>2934</v>
      </c>
      <c r="F26" t="s">
        <v>2935</v>
      </c>
      <c r="G26" t="s">
        <v>2936</v>
      </c>
      <c r="H26">
        <v>37833100</v>
      </c>
      <c r="I26" t="s">
        <v>2937</v>
      </c>
      <c r="J26">
        <v>2046251</v>
      </c>
      <c r="K26" t="s">
        <v>2938</v>
      </c>
      <c r="L26">
        <v>169001</v>
      </c>
      <c r="M26">
        <v>5080</v>
      </c>
      <c r="N26">
        <v>45202030</v>
      </c>
      <c r="O26" t="s">
        <v>2841</v>
      </c>
      <c r="Q26" t="s">
        <v>21</v>
      </c>
      <c r="R26" t="s">
        <v>23</v>
      </c>
      <c r="S26" t="s">
        <v>23</v>
      </c>
      <c r="W26" t="s">
        <v>24</v>
      </c>
      <c r="X26">
        <v>183.92</v>
      </c>
      <c r="Y26">
        <v>1</v>
      </c>
      <c r="Z26">
        <v>4915138000</v>
      </c>
      <c r="AA26">
        <v>903992180960</v>
      </c>
      <c r="AB26">
        <v>1</v>
      </c>
      <c r="AC26" s="16">
        <f t="shared" si="0"/>
        <v>0.74114188219339616</v>
      </c>
      <c r="AF26" s="16">
        <f t="shared" si="1"/>
        <v>3642814628.5602846</v>
      </c>
      <c r="AG26" s="16">
        <f>AH26*SUM('Current SDC'!AG:AG)</f>
        <v>669986466484.8075</v>
      </c>
      <c r="AH26" s="16">
        <f>VLOOKUP(M26,'NA Tech'!M:AQ,31,FALSE)</f>
        <v>8.5000000000000006E-2</v>
      </c>
    </row>
    <row r="27" spans="1:34" x14ac:dyDescent="0.3">
      <c r="A27" t="s">
        <v>2832</v>
      </c>
      <c r="B27" t="s">
        <v>2833</v>
      </c>
      <c r="C27" t="s">
        <v>2834</v>
      </c>
      <c r="D27">
        <v>20180705</v>
      </c>
      <c r="E27" t="s">
        <v>2939</v>
      </c>
      <c r="F27" t="s">
        <v>2940</v>
      </c>
      <c r="G27" t="s">
        <v>2941</v>
      </c>
      <c r="H27">
        <v>38222105</v>
      </c>
      <c r="I27" t="s">
        <v>2942</v>
      </c>
      <c r="J27">
        <v>2046552</v>
      </c>
      <c r="K27" t="s">
        <v>2943</v>
      </c>
      <c r="L27">
        <v>170401</v>
      </c>
      <c r="M27">
        <v>3957</v>
      </c>
      <c r="N27">
        <v>45301010</v>
      </c>
      <c r="O27" t="s">
        <v>2882</v>
      </c>
      <c r="Q27" t="s">
        <v>21</v>
      </c>
      <c r="R27" t="s">
        <v>23</v>
      </c>
      <c r="S27" t="s">
        <v>23</v>
      </c>
      <c r="W27" t="s">
        <v>24</v>
      </c>
      <c r="X27">
        <v>44.8</v>
      </c>
      <c r="Y27">
        <v>1</v>
      </c>
      <c r="Z27">
        <v>1008048000</v>
      </c>
      <c r="AA27">
        <v>45160550400</v>
      </c>
      <c r="AB27">
        <v>1</v>
      </c>
      <c r="AC27" s="16">
        <f t="shared" si="0"/>
        <v>1.2302408888222376</v>
      </c>
      <c r="AF27" s="16">
        <f t="shared" si="1"/>
        <v>1240141867.4954789</v>
      </c>
      <c r="AG27" s="16">
        <f>AH27*SUM('Current SDC'!AG:AG)</f>
        <v>55558355663.797447</v>
      </c>
      <c r="AH27" s="16">
        <f>VLOOKUP(M27,'NA Tech'!M:AQ,31,FALSE)</f>
        <v>7.048590483028614E-3</v>
      </c>
    </row>
    <row r="28" spans="1:34" x14ac:dyDescent="0.3">
      <c r="A28" t="s">
        <v>2832</v>
      </c>
      <c r="B28" t="s">
        <v>2833</v>
      </c>
      <c r="C28" t="s">
        <v>2834</v>
      </c>
      <c r="D28">
        <v>20180705</v>
      </c>
      <c r="E28" t="s">
        <v>159</v>
      </c>
      <c r="F28" t="s">
        <v>2744</v>
      </c>
      <c r="G28" t="s">
        <v>2745</v>
      </c>
      <c r="H28" t="s">
        <v>2746</v>
      </c>
      <c r="I28" t="s">
        <v>2747</v>
      </c>
      <c r="J28" t="s">
        <v>2748</v>
      </c>
      <c r="K28" t="s">
        <v>160</v>
      </c>
      <c r="L28">
        <v>2790901</v>
      </c>
      <c r="M28">
        <v>709702</v>
      </c>
      <c r="N28">
        <v>45101010</v>
      </c>
      <c r="O28" t="s">
        <v>2738</v>
      </c>
      <c r="Q28" t="s">
        <v>21</v>
      </c>
      <c r="R28" t="s">
        <v>23</v>
      </c>
      <c r="S28" t="s">
        <v>23</v>
      </c>
      <c r="W28" t="s">
        <v>24</v>
      </c>
      <c r="X28">
        <v>36.340000000000003</v>
      </c>
      <c r="Y28">
        <v>1</v>
      </c>
      <c r="Z28">
        <v>43675000</v>
      </c>
      <c r="AA28">
        <v>1587149500</v>
      </c>
      <c r="AB28">
        <v>0.74</v>
      </c>
      <c r="AC28" s="16">
        <f t="shared" si="0"/>
        <v>1.006458821038283</v>
      </c>
      <c r="AF28" s="16">
        <f t="shared" si="1"/>
        <v>32528245.866546787</v>
      </c>
      <c r="AG28" s="16">
        <f>AH28*SUM('Current SDC'!AG:AG)</f>
        <v>1182076454.7903104</v>
      </c>
      <c r="AH28" s="16">
        <f>VLOOKUP(M28,'NA Tech'!M:AQ,31,FALSE)</f>
        <v>1.4996795261304697E-4</v>
      </c>
    </row>
    <row r="29" spans="1:34" x14ac:dyDescent="0.3">
      <c r="A29" t="s">
        <v>2832</v>
      </c>
      <c r="B29" t="s">
        <v>2833</v>
      </c>
      <c r="C29" t="s">
        <v>2834</v>
      </c>
      <c r="D29">
        <v>20180705</v>
      </c>
      <c r="E29" t="s">
        <v>2944</v>
      </c>
      <c r="F29" t="s">
        <v>2945</v>
      </c>
      <c r="G29" t="s">
        <v>2946</v>
      </c>
      <c r="H29">
        <v>40413106</v>
      </c>
      <c r="I29" t="s">
        <v>2947</v>
      </c>
      <c r="J29" t="s">
        <v>2948</v>
      </c>
      <c r="K29" t="s">
        <v>2949</v>
      </c>
      <c r="L29">
        <v>2074801</v>
      </c>
      <c r="M29">
        <v>352425</v>
      </c>
      <c r="N29">
        <v>45201020</v>
      </c>
      <c r="O29" t="s">
        <v>2849</v>
      </c>
      <c r="Q29" t="s">
        <v>31</v>
      </c>
      <c r="R29" t="s">
        <v>23</v>
      </c>
      <c r="S29" t="s">
        <v>23</v>
      </c>
      <c r="W29" t="s">
        <v>24</v>
      </c>
      <c r="X29">
        <v>255.87</v>
      </c>
      <c r="Y29">
        <v>1</v>
      </c>
      <c r="Z29">
        <v>74391000</v>
      </c>
      <c r="AA29">
        <v>19034425170</v>
      </c>
      <c r="AB29">
        <v>0.64</v>
      </c>
      <c r="AC29" s="16">
        <f t="shared" si="0"/>
        <v>1.1385810137069294</v>
      </c>
      <c r="AF29" s="16">
        <f t="shared" si="1"/>
        <v>54208115.322030202</v>
      </c>
      <c r="AG29" s="16">
        <f>AH29*SUM('Current SDC'!AG:AG)</f>
        <v>13870230467.447868</v>
      </c>
      <c r="AH29" s="16">
        <f>VLOOKUP(M29,'NA Tech'!M:AQ,31,FALSE)</f>
        <v>1.7596916485772074E-3</v>
      </c>
    </row>
    <row r="30" spans="1:34" x14ac:dyDescent="0.3">
      <c r="A30" t="s">
        <v>2832</v>
      </c>
      <c r="B30" t="s">
        <v>2833</v>
      </c>
      <c r="C30" t="s">
        <v>2834</v>
      </c>
      <c r="D30">
        <v>20180705</v>
      </c>
      <c r="E30" t="s">
        <v>2950</v>
      </c>
      <c r="F30" t="s">
        <v>2951</v>
      </c>
      <c r="G30" t="s">
        <v>2952</v>
      </c>
      <c r="H30">
        <v>42735100</v>
      </c>
      <c r="I30" t="s">
        <v>2953</v>
      </c>
      <c r="J30">
        <v>2051404</v>
      </c>
      <c r="K30" t="s">
        <v>2954</v>
      </c>
      <c r="L30">
        <v>177301</v>
      </c>
      <c r="M30">
        <v>7366</v>
      </c>
      <c r="N30">
        <v>45203030</v>
      </c>
      <c r="O30" t="s">
        <v>2855</v>
      </c>
      <c r="Q30" t="s">
        <v>31</v>
      </c>
      <c r="R30" t="s">
        <v>23</v>
      </c>
      <c r="S30" t="s">
        <v>23</v>
      </c>
      <c r="W30" t="s">
        <v>24</v>
      </c>
      <c r="X30">
        <v>75.48</v>
      </c>
      <c r="Y30">
        <v>1</v>
      </c>
      <c r="Z30">
        <v>87619000</v>
      </c>
      <c r="AA30">
        <v>6613482120</v>
      </c>
      <c r="AB30">
        <v>1</v>
      </c>
      <c r="AC30" s="16">
        <f t="shared" si="0"/>
        <v>1.1049031513647343</v>
      </c>
      <c r="AF30" s="16">
        <f t="shared" si="1"/>
        <v>96810509.219426647</v>
      </c>
      <c r="AG30" s="16">
        <f>AH30*SUM('Current SDC'!AG:AG)</f>
        <v>7307257235.8823242</v>
      </c>
      <c r="AH30" s="16">
        <f>VLOOKUP(M30,'NA Tech'!M:AQ,31,FALSE)</f>
        <v>9.2705882300695992E-4</v>
      </c>
    </row>
    <row r="31" spans="1:34" x14ac:dyDescent="0.3">
      <c r="A31" t="s">
        <v>2832</v>
      </c>
      <c r="B31" t="s">
        <v>2833</v>
      </c>
      <c r="C31" t="s">
        <v>2834</v>
      </c>
      <c r="D31">
        <v>20180705</v>
      </c>
      <c r="E31" t="s">
        <v>237</v>
      </c>
      <c r="F31" t="s">
        <v>238</v>
      </c>
      <c r="G31" t="s">
        <v>239</v>
      </c>
      <c r="H31">
        <v>45327103</v>
      </c>
      <c r="I31" t="s">
        <v>240</v>
      </c>
      <c r="J31">
        <v>2051868</v>
      </c>
      <c r="K31" t="s">
        <v>241</v>
      </c>
      <c r="L31">
        <v>3087001</v>
      </c>
      <c r="M31">
        <v>212462</v>
      </c>
      <c r="N31">
        <v>45103010</v>
      </c>
      <c r="O31" t="s">
        <v>2725</v>
      </c>
      <c r="Q31" t="s">
        <v>21</v>
      </c>
      <c r="R31" t="s">
        <v>23</v>
      </c>
      <c r="S31" t="s">
        <v>23</v>
      </c>
      <c r="W31" t="s">
        <v>24</v>
      </c>
      <c r="X31">
        <v>94.31</v>
      </c>
      <c r="Y31">
        <v>1</v>
      </c>
      <c r="Z31">
        <v>71424000</v>
      </c>
      <c r="AA31">
        <v>6735997440</v>
      </c>
      <c r="AB31">
        <v>1</v>
      </c>
      <c r="AC31" s="16">
        <f t="shared" si="0"/>
        <v>1.0887520032070002</v>
      </c>
      <c r="AF31" s="16">
        <f t="shared" si="1"/>
        <v>77763023.07705678</v>
      </c>
      <c r="AG31" s="16">
        <f>AH31*SUM('Current SDC'!AG:AG)</f>
        <v>7333830706.3972254</v>
      </c>
      <c r="AH31" s="16">
        <f>VLOOKUP(M31,'NA Tech'!M:AQ,31,FALSE)</f>
        <v>9.3043015229009817E-4</v>
      </c>
    </row>
    <row r="32" spans="1:34" x14ac:dyDescent="0.3">
      <c r="A32" t="s">
        <v>2832</v>
      </c>
      <c r="B32" t="s">
        <v>2833</v>
      </c>
      <c r="C32" t="s">
        <v>2834</v>
      </c>
      <c r="D32">
        <v>20180705</v>
      </c>
      <c r="E32" t="s">
        <v>342</v>
      </c>
      <c r="F32" t="s">
        <v>343</v>
      </c>
      <c r="G32" t="s">
        <v>344</v>
      </c>
      <c r="H32">
        <v>52769106</v>
      </c>
      <c r="I32" t="s">
        <v>345</v>
      </c>
      <c r="J32">
        <v>2065159</v>
      </c>
      <c r="K32" t="s">
        <v>346</v>
      </c>
      <c r="L32">
        <v>187801</v>
      </c>
      <c r="M32">
        <v>4737</v>
      </c>
      <c r="N32">
        <v>45103010</v>
      </c>
      <c r="O32" t="s">
        <v>2725</v>
      </c>
      <c r="Q32" t="s">
        <v>21</v>
      </c>
      <c r="R32" t="s">
        <v>23</v>
      </c>
      <c r="S32" t="s">
        <v>23</v>
      </c>
      <c r="W32" t="s">
        <v>24</v>
      </c>
      <c r="X32">
        <v>131.6</v>
      </c>
      <c r="Y32">
        <v>1</v>
      </c>
      <c r="Z32">
        <v>219109000</v>
      </c>
      <c r="AA32">
        <v>28834744400</v>
      </c>
      <c r="AB32">
        <v>1</v>
      </c>
      <c r="AC32" s="16">
        <f t="shared" si="0"/>
        <v>1.0961669767413964</v>
      </c>
      <c r="AF32" s="16">
        <f t="shared" si="1"/>
        <v>240180050.10683063</v>
      </c>
      <c r="AG32" s="16">
        <f>AH32*SUM('Current SDC'!AG:AG)</f>
        <v>31607694594.05891</v>
      </c>
      <c r="AH32" s="16">
        <f>VLOOKUP(M32,'NA Tech'!M:AQ,31,FALSE)</f>
        <v>4.0100124030728159E-3</v>
      </c>
    </row>
    <row r="33" spans="1:34" x14ac:dyDescent="0.3">
      <c r="A33" t="s">
        <v>2832</v>
      </c>
      <c r="B33" t="s">
        <v>2833</v>
      </c>
      <c r="C33" t="s">
        <v>2834</v>
      </c>
      <c r="D33">
        <v>20180705</v>
      </c>
      <c r="E33" t="s">
        <v>2955</v>
      </c>
      <c r="F33" t="s">
        <v>2956</v>
      </c>
      <c r="G33" t="s">
        <v>2957</v>
      </c>
      <c r="H33">
        <v>53015103</v>
      </c>
      <c r="I33" t="s">
        <v>2958</v>
      </c>
      <c r="J33">
        <v>2065308</v>
      </c>
      <c r="K33" t="s">
        <v>2959</v>
      </c>
      <c r="L33">
        <v>189101</v>
      </c>
      <c r="M33">
        <v>5158</v>
      </c>
      <c r="N33">
        <v>45102020</v>
      </c>
      <c r="O33" t="s">
        <v>2897</v>
      </c>
      <c r="Q33" t="s">
        <v>21</v>
      </c>
      <c r="R33" t="s">
        <v>23</v>
      </c>
      <c r="S33" t="s">
        <v>23</v>
      </c>
      <c r="W33" t="s">
        <v>24</v>
      </c>
      <c r="X33">
        <v>133.66</v>
      </c>
      <c r="Y33">
        <v>1</v>
      </c>
      <c r="Z33">
        <v>440522000</v>
      </c>
      <c r="AA33">
        <v>58880170520</v>
      </c>
      <c r="AB33">
        <v>1</v>
      </c>
      <c r="AC33" s="16">
        <f t="shared" si="0"/>
        <v>1.0828127696459988</v>
      </c>
      <c r="AF33" s="16">
        <f t="shared" si="1"/>
        <v>477002846.90999466</v>
      </c>
      <c r="AG33" s="16">
        <f>AH33*SUM('Current SDC'!AG:AG)</f>
        <v>63756200517.989883</v>
      </c>
      <c r="AH33" s="16">
        <f>VLOOKUP(M33,'NA Tech'!M:AQ,31,FALSE)</f>
        <v>8.0886365846496201E-3</v>
      </c>
    </row>
    <row r="34" spans="1:34" x14ac:dyDescent="0.3">
      <c r="A34" t="s">
        <v>2832</v>
      </c>
      <c r="B34" t="s">
        <v>2833</v>
      </c>
      <c r="C34" t="s">
        <v>2834</v>
      </c>
      <c r="D34">
        <v>20180705</v>
      </c>
      <c r="E34" t="s">
        <v>185</v>
      </c>
      <c r="F34" t="s">
        <v>186</v>
      </c>
      <c r="G34" t="s">
        <v>187</v>
      </c>
      <c r="H34" t="s">
        <v>188</v>
      </c>
      <c r="I34" t="s">
        <v>189</v>
      </c>
      <c r="J34" t="s">
        <v>190</v>
      </c>
      <c r="K34" t="s">
        <v>191</v>
      </c>
      <c r="L34">
        <v>3285501</v>
      </c>
      <c r="M34">
        <v>807063</v>
      </c>
      <c r="N34">
        <v>45103010</v>
      </c>
      <c r="O34" t="s">
        <v>2725</v>
      </c>
      <c r="Q34" t="s">
        <v>31</v>
      </c>
      <c r="R34" t="s">
        <v>23</v>
      </c>
      <c r="S34" t="s">
        <v>23</v>
      </c>
      <c r="W34" t="s">
        <v>24</v>
      </c>
      <c r="X34">
        <v>20.11</v>
      </c>
      <c r="Y34">
        <v>1</v>
      </c>
      <c r="Z34">
        <v>109797000</v>
      </c>
      <c r="AA34">
        <v>2208017670</v>
      </c>
      <c r="AB34">
        <v>0.95</v>
      </c>
      <c r="AC34" s="16">
        <f t="shared" si="0"/>
        <v>1.1096354734318827</v>
      </c>
      <c r="AF34" s="16">
        <f t="shared" si="1"/>
        <v>115742913.7725804</v>
      </c>
      <c r="AG34" s="16">
        <f>AH34*SUM('Current SDC'!AG:AG)</f>
        <v>2327589995.9665918</v>
      </c>
      <c r="AH34" s="16">
        <f>VLOOKUP(M34,'NA Tech'!M:AQ,31,FALSE)</f>
        <v>2.9529723293544559E-4</v>
      </c>
    </row>
    <row r="35" spans="1:34" x14ac:dyDescent="0.3">
      <c r="A35" t="s">
        <v>2832</v>
      </c>
      <c r="B35" t="s">
        <v>2833</v>
      </c>
      <c r="C35" t="s">
        <v>2834</v>
      </c>
      <c r="D35">
        <v>20180705</v>
      </c>
      <c r="E35" t="s">
        <v>2960</v>
      </c>
      <c r="F35" t="s">
        <v>2961</v>
      </c>
      <c r="G35" t="s">
        <v>2962</v>
      </c>
      <c r="H35">
        <v>53807103</v>
      </c>
      <c r="I35" t="s">
        <v>2963</v>
      </c>
      <c r="J35">
        <v>2066505</v>
      </c>
      <c r="K35" t="s">
        <v>2964</v>
      </c>
      <c r="L35">
        <v>191901</v>
      </c>
      <c r="M35">
        <v>4641</v>
      </c>
      <c r="N35">
        <v>45203030</v>
      </c>
      <c r="O35" t="s">
        <v>2855</v>
      </c>
      <c r="Q35" t="s">
        <v>21</v>
      </c>
      <c r="R35" t="s">
        <v>23</v>
      </c>
      <c r="S35" t="s">
        <v>23</v>
      </c>
      <c r="W35" t="s">
        <v>24</v>
      </c>
      <c r="X35">
        <v>43.04</v>
      </c>
      <c r="Y35">
        <v>1</v>
      </c>
      <c r="Z35">
        <v>117982000</v>
      </c>
      <c r="AA35">
        <v>5077945280</v>
      </c>
      <c r="AB35">
        <v>1</v>
      </c>
      <c r="AC35" s="16">
        <f t="shared" si="0"/>
        <v>0.9847102845208543</v>
      </c>
      <c r="AF35" s="16">
        <f t="shared" si="1"/>
        <v>116178088.78833944</v>
      </c>
      <c r="AG35" s="16">
        <f>AH35*SUM('Current SDC'!AG:AG)</f>
        <v>5000304941.4501295</v>
      </c>
      <c r="AH35" s="16">
        <f>VLOOKUP(M35,'NA Tech'!M:AQ,31,FALSE)</f>
        <v>6.3437985882495258E-4</v>
      </c>
    </row>
    <row r="36" spans="1:34" x14ac:dyDescent="0.3">
      <c r="A36" t="s">
        <v>2832</v>
      </c>
      <c r="B36" t="s">
        <v>2833</v>
      </c>
      <c r="C36" t="s">
        <v>2834</v>
      </c>
      <c r="D36">
        <v>20180705</v>
      </c>
      <c r="E36" t="s">
        <v>2965</v>
      </c>
      <c r="F36" t="s">
        <v>2966</v>
      </c>
      <c r="G36" t="s">
        <v>2967</v>
      </c>
      <c r="H36">
        <v>77454106</v>
      </c>
      <c r="I36" t="s">
        <v>2968</v>
      </c>
      <c r="J36" t="s">
        <v>2969</v>
      </c>
      <c r="K36" t="s">
        <v>2970</v>
      </c>
      <c r="L36">
        <v>2894001</v>
      </c>
      <c r="M36">
        <v>9923</v>
      </c>
      <c r="N36">
        <v>45203015</v>
      </c>
      <c r="O36" t="s">
        <v>2855</v>
      </c>
      <c r="Q36" t="s">
        <v>31</v>
      </c>
      <c r="R36" t="s">
        <v>23</v>
      </c>
      <c r="S36" t="s">
        <v>23</v>
      </c>
      <c r="W36" t="s">
        <v>24</v>
      </c>
      <c r="X36">
        <v>61.14</v>
      </c>
      <c r="Y36">
        <v>1</v>
      </c>
      <c r="Z36">
        <v>40649000</v>
      </c>
      <c r="AA36">
        <v>2485279860</v>
      </c>
      <c r="AB36">
        <v>1</v>
      </c>
      <c r="AC36" s="16">
        <f t="shared" si="0"/>
        <v>1.0173658405178436</v>
      </c>
      <c r="AF36" s="16">
        <f t="shared" si="1"/>
        <v>41354904.051209822</v>
      </c>
      <c r="AG36" s="16">
        <f>AH36*SUM('Current SDC'!AG:AG)</f>
        <v>2528438833.690969</v>
      </c>
      <c r="AH36" s="16">
        <f>VLOOKUP(M36,'NA Tech'!M:AQ,31,FALSE)</f>
        <v>3.2077857033639917E-4</v>
      </c>
    </row>
    <row r="37" spans="1:34" x14ac:dyDescent="0.3">
      <c r="A37" t="s">
        <v>2832</v>
      </c>
      <c r="B37" t="s">
        <v>2833</v>
      </c>
      <c r="C37" t="s">
        <v>2834</v>
      </c>
      <c r="D37">
        <v>20180705</v>
      </c>
      <c r="E37" t="s">
        <v>2971</v>
      </c>
      <c r="F37" t="s">
        <v>2972</v>
      </c>
      <c r="G37" t="s">
        <v>2973</v>
      </c>
      <c r="H37" t="s">
        <v>2974</v>
      </c>
      <c r="I37" t="s">
        <v>2975</v>
      </c>
      <c r="J37">
        <v>2090816</v>
      </c>
      <c r="K37" t="s">
        <v>2976</v>
      </c>
      <c r="L37">
        <v>2308401</v>
      </c>
      <c r="M37">
        <v>12454</v>
      </c>
      <c r="N37">
        <v>45203020</v>
      </c>
      <c r="O37" t="s">
        <v>2855</v>
      </c>
      <c r="Q37" t="s">
        <v>31</v>
      </c>
      <c r="R37" t="s">
        <v>23</v>
      </c>
      <c r="S37" t="s">
        <v>23</v>
      </c>
      <c r="W37" t="s">
        <v>24</v>
      </c>
      <c r="X37">
        <v>29.05</v>
      </c>
      <c r="Y37">
        <v>1</v>
      </c>
      <c r="Z37">
        <v>47482000</v>
      </c>
      <c r="AA37">
        <v>1379352100</v>
      </c>
      <c r="AB37">
        <v>1</v>
      </c>
      <c r="AC37" s="16">
        <f t="shared" si="0"/>
        <v>1.0735596072425848</v>
      </c>
      <c r="AF37" s="16">
        <f t="shared" si="1"/>
        <v>50974757.271092415</v>
      </c>
      <c r="AG37" s="16">
        <f>AH37*SUM('Current SDC'!AG:AG)</f>
        <v>1480816698.7252347</v>
      </c>
      <c r="AH37" s="16">
        <f>VLOOKUP(M37,'NA Tech'!M:AQ,31,FALSE)</f>
        <v>1.8786859987193362E-4</v>
      </c>
    </row>
    <row r="38" spans="1:34" x14ac:dyDescent="0.3">
      <c r="A38" t="s">
        <v>2832</v>
      </c>
      <c r="B38" t="s">
        <v>2833</v>
      </c>
      <c r="C38" t="s">
        <v>2834</v>
      </c>
      <c r="D38">
        <v>20180705</v>
      </c>
      <c r="E38" t="s">
        <v>2977</v>
      </c>
      <c r="F38" t="s">
        <v>2978</v>
      </c>
      <c r="G38" t="s">
        <v>2979</v>
      </c>
      <c r="H38" t="s">
        <v>2980</v>
      </c>
      <c r="I38" t="s">
        <v>2981</v>
      </c>
      <c r="J38" t="s">
        <v>2982</v>
      </c>
      <c r="K38" t="s">
        <v>2983</v>
      </c>
      <c r="L38">
        <v>18027202</v>
      </c>
      <c r="M38">
        <v>485812</v>
      </c>
      <c r="N38">
        <v>45102020</v>
      </c>
      <c r="O38" t="s">
        <v>2897</v>
      </c>
      <c r="Q38" t="s">
        <v>31</v>
      </c>
      <c r="R38" t="s">
        <v>23</v>
      </c>
      <c r="S38" t="s">
        <v>23</v>
      </c>
      <c r="W38" t="s">
        <v>24</v>
      </c>
      <c r="X38">
        <v>53.9</v>
      </c>
      <c r="Y38">
        <v>1</v>
      </c>
      <c r="Z38">
        <v>149412000</v>
      </c>
      <c r="AA38">
        <v>8053306800</v>
      </c>
      <c r="AB38">
        <v>0.94</v>
      </c>
      <c r="AC38" s="16">
        <f t="shared" si="0"/>
        <v>1.0295210671514876</v>
      </c>
      <c r="AF38" s="16">
        <f t="shared" si="1"/>
        <v>144593433.58412379</v>
      </c>
      <c r="AG38" s="16">
        <f>AH38*SUM('Current SDC'!AG:AG)</f>
        <v>7793586070.1842709</v>
      </c>
      <c r="AH38" s="16">
        <f>VLOOKUP(M38,'NA Tech'!M:AQ,31,FALSE)</f>
        <v>9.8875850349834605E-4</v>
      </c>
    </row>
    <row r="39" spans="1:34" x14ac:dyDescent="0.3">
      <c r="A39" t="s">
        <v>2832</v>
      </c>
      <c r="B39" t="s">
        <v>2833</v>
      </c>
      <c r="C39" t="s">
        <v>2834</v>
      </c>
      <c r="D39">
        <v>20180705</v>
      </c>
      <c r="E39" t="s">
        <v>222</v>
      </c>
      <c r="F39" t="s">
        <v>223</v>
      </c>
      <c r="G39" t="s">
        <v>224</v>
      </c>
      <c r="H39" t="s">
        <v>225</v>
      </c>
      <c r="I39" t="s">
        <v>226</v>
      </c>
      <c r="J39" t="s">
        <v>227</v>
      </c>
      <c r="K39" t="s">
        <v>228</v>
      </c>
      <c r="L39">
        <v>6598601</v>
      </c>
      <c r="M39">
        <v>51137</v>
      </c>
      <c r="N39">
        <v>45103020</v>
      </c>
      <c r="O39" t="s">
        <v>2725</v>
      </c>
      <c r="Q39" t="s">
        <v>31</v>
      </c>
      <c r="R39" t="s">
        <v>127</v>
      </c>
      <c r="S39" t="s">
        <v>23</v>
      </c>
      <c r="W39" t="s">
        <v>24</v>
      </c>
      <c r="X39">
        <v>10</v>
      </c>
      <c r="Y39">
        <v>1</v>
      </c>
      <c r="Z39">
        <v>537106000</v>
      </c>
      <c r="AA39">
        <v>5371060000</v>
      </c>
      <c r="AB39">
        <v>0.91</v>
      </c>
      <c r="AC39" s="16">
        <f t="shared" si="0"/>
        <v>1.3173779508012562</v>
      </c>
      <c r="AF39" s="16">
        <f t="shared" si="1"/>
        <v>643890157.49518418</v>
      </c>
      <c r="AG39" s="16">
        <f>AH39*SUM('Current SDC'!AG:AG)</f>
        <v>6438901574.9518423</v>
      </c>
      <c r="AH39" s="16">
        <f>VLOOKUP(M39,'NA Tech'!M:AQ,31,FALSE)</f>
        <v>8.1689207357044027E-4</v>
      </c>
    </row>
    <row r="40" spans="1:34" x14ac:dyDescent="0.3">
      <c r="A40" t="s">
        <v>2832</v>
      </c>
      <c r="B40" t="s">
        <v>2833</v>
      </c>
      <c r="C40" t="s">
        <v>2834</v>
      </c>
      <c r="D40">
        <v>20180705</v>
      </c>
      <c r="E40" t="s">
        <v>497</v>
      </c>
      <c r="F40" t="s">
        <v>498</v>
      </c>
      <c r="G40" t="s">
        <v>499</v>
      </c>
      <c r="H40" t="s">
        <v>500</v>
      </c>
      <c r="I40" t="s">
        <v>501</v>
      </c>
      <c r="J40" t="s">
        <v>502</v>
      </c>
      <c r="K40" t="s">
        <v>503</v>
      </c>
      <c r="L40">
        <v>2842001</v>
      </c>
      <c r="M40">
        <v>711209</v>
      </c>
      <c r="N40">
        <v>45103010</v>
      </c>
      <c r="O40" t="s">
        <v>2725</v>
      </c>
      <c r="Q40" t="s">
        <v>21</v>
      </c>
      <c r="R40" t="s">
        <v>23</v>
      </c>
      <c r="S40" t="s">
        <v>23</v>
      </c>
      <c r="W40" t="s">
        <v>24</v>
      </c>
      <c r="X40">
        <v>44.74</v>
      </c>
      <c r="Y40">
        <v>1</v>
      </c>
      <c r="Z40">
        <v>53442000</v>
      </c>
      <c r="AA40">
        <v>2390995080</v>
      </c>
      <c r="AB40">
        <v>0.72</v>
      </c>
      <c r="AC40" s="16">
        <f t="shared" si="0"/>
        <v>1.0311826898155125</v>
      </c>
      <c r="AF40" s="16">
        <f t="shared" si="1"/>
        <v>39678095.022566848</v>
      </c>
      <c r="AG40" s="16">
        <f>AH40*SUM('Current SDC'!AG:AG)</f>
        <v>1775197971.3096409</v>
      </c>
      <c r="AH40" s="16">
        <f>VLOOKUP(M40,'NA Tech'!M:AQ,31,FALSE)</f>
        <v>2.2521623213226665E-4</v>
      </c>
    </row>
    <row r="41" spans="1:34" x14ac:dyDescent="0.3">
      <c r="A41" t="s">
        <v>2832</v>
      </c>
      <c r="B41" t="s">
        <v>2833</v>
      </c>
      <c r="C41" t="s">
        <v>2834</v>
      </c>
      <c r="D41">
        <v>20180705</v>
      </c>
      <c r="E41" t="s">
        <v>194</v>
      </c>
      <c r="F41" t="s">
        <v>195</v>
      </c>
      <c r="G41" t="s">
        <v>196</v>
      </c>
      <c r="H41" t="s">
        <v>197</v>
      </c>
      <c r="I41" t="s">
        <v>198</v>
      </c>
      <c r="J41">
        <v>2458878</v>
      </c>
      <c r="K41" t="s">
        <v>199</v>
      </c>
      <c r="L41">
        <v>26089301</v>
      </c>
      <c r="M41">
        <v>40804</v>
      </c>
      <c r="N41">
        <v>45103010</v>
      </c>
      <c r="O41" t="s">
        <v>2725</v>
      </c>
      <c r="Q41" t="s">
        <v>21</v>
      </c>
      <c r="R41" t="s">
        <v>23</v>
      </c>
      <c r="S41" t="s">
        <v>23</v>
      </c>
      <c r="W41" t="s">
        <v>24</v>
      </c>
      <c r="X41">
        <v>103.78</v>
      </c>
      <c r="Y41">
        <v>1</v>
      </c>
      <c r="Z41">
        <v>48526000</v>
      </c>
      <c r="AA41">
        <v>5036028280</v>
      </c>
      <c r="AB41">
        <v>1</v>
      </c>
      <c r="AC41" s="16">
        <f t="shared" si="0"/>
        <v>1.0518879087696149</v>
      </c>
      <c r="AF41" s="16">
        <f t="shared" si="1"/>
        <v>51043912.660954334</v>
      </c>
      <c r="AG41" s="16">
        <f>AH41*SUM('Current SDC'!AG:AG)</f>
        <v>5297337255.9538412</v>
      </c>
      <c r="AH41" s="16">
        <f>VLOOKUP(M41,'NA Tech'!M:AQ,31,FALSE)</f>
        <v>6.7206382409261227E-4</v>
      </c>
    </row>
    <row r="42" spans="1:34" x14ac:dyDescent="0.3">
      <c r="A42" t="s">
        <v>2832</v>
      </c>
      <c r="B42" t="s">
        <v>2833</v>
      </c>
      <c r="C42" t="s">
        <v>2834</v>
      </c>
      <c r="D42">
        <v>20180705</v>
      </c>
      <c r="E42" t="s">
        <v>2984</v>
      </c>
      <c r="F42" t="s">
        <v>2985</v>
      </c>
      <c r="G42" t="s">
        <v>2986</v>
      </c>
      <c r="H42">
        <v>95229100</v>
      </c>
      <c r="I42" t="s">
        <v>2987</v>
      </c>
      <c r="J42" t="s">
        <v>2988</v>
      </c>
      <c r="K42" t="s">
        <v>2989</v>
      </c>
      <c r="L42">
        <v>11677201</v>
      </c>
      <c r="M42">
        <v>26790</v>
      </c>
      <c r="N42">
        <v>45101010</v>
      </c>
      <c r="O42" t="s">
        <v>2738</v>
      </c>
      <c r="Q42" t="s">
        <v>21</v>
      </c>
      <c r="R42" t="s">
        <v>23</v>
      </c>
      <c r="S42" t="s">
        <v>23</v>
      </c>
      <c r="W42" t="s">
        <v>24</v>
      </c>
      <c r="X42">
        <v>37.799999999999997</v>
      </c>
      <c r="Y42">
        <v>1</v>
      </c>
      <c r="Z42">
        <v>46981000</v>
      </c>
      <c r="AA42">
        <v>1775881800</v>
      </c>
      <c r="AB42">
        <v>1</v>
      </c>
      <c r="AC42" s="16">
        <f t="shared" si="0"/>
        <v>1.1251980985679664</v>
      </c>
      <c r="AF42" s="16">
        <f t="shared" si="1"/>
        <v>52862931.868821628</v>
      </c>
      <c r="AG42" s="16">
        <f>AH42*SUM('Current SDC'!AG:AG)</f>
        <v>1998218824.6414573</v>
      </c>
      <c r="AH42" s="16">
        <f>VLOOKUP(M42,'NA Tech'!M:AQ,31,FALSE)</f>
        <v>2.5351049400394916E-4</v>
      </c>
    </row>
    <row r="43" spans="1:34" x14ac:dyDescent="0.3">
      <c r="A43" t="s">
        <v>2832</v>
      </c>
      <c r="B43" t="s">
        <v>2833</v>
      </c>
      <c r="C43" t="s">
        <v>2834</v>
      </c>
      <c r="D43">
        <v>20180705</v>
      </c>
      <c r="E43" t="s">
        <v>2990</v>
      </c>
      <c r="F43" t="s">
        <v>2991</v>
      </c>
      <c r="G43" t="s">
        <v>2992</v>
      </c>
      <c r="H43" t="s">
        <v>2993</v>
      </c>
      <c r="I43" t="s">
        <v>2994</v>
      </c>
      <c r="J43" t="s">
        <v>2995</v>
      </c>
      <c r="K43" t="s">
        <v>2996</v>
      </c>
      <c r="L43">
        <v>11931401</v>
      </c>
      <c r="M43">
        <v>27389</v>
      </c>
      <c r="N43">
        <v>25502020</v>
      </c>
      <c r="O43" t="s">
        <v>2997</v>
      </c>
      <c r="Q43" t="s">
        <v>21</v>
      </c>
      <c r="R43" t="s">
        <v>23</v>
      </c>
      <c r="S43" t="s">
        <v>23</v>
      </c>
      <c r="W43" t="s">
        <v>24</v>
      </c>
      <c r="X43">
        <v>2060.23</v>
      </c>
      <c r="Y43">
        <v>1</v>
      </c>
      <c r="Z43">
        <v>48175000</v>
      </c>
      <c r="AA43">
        <v>99251580250</v>
      </c>
      <c r="AB43">
        <v>1</v>
      </c>
      <c r="AC43" s="16">
        <f t="shared" si="0"/>
        <v>1.1128630451302939</v>
      </c>
      <c r="AF43" s="16">
        <f t="shared" si="1"/>
        <v>53612177.199151911</v>
      </c>
      <c r="AG43" s="16">
        <f>AH43*SUM('Current SDC'!AG:AG)</f>
        <v>110453415831.00873</v>
      </c>
      <c r="AH43" s="16">
        <f>VLOOKUP(M43,'NA Tech'!M:AQ,31,FALSE)</f>
        <v>1.4013029837593944E-2</v>
      </c>
    </row>
    <row r="44" spans="1:34" x14ac:dyDescent="0.3">
      <c r="A44" t="s">
        <v>2832</v>
      </c>
      <c r="B44" t="s">
        <v>2833</v>
      </c>
      <c r="C44" t="s">
        <v>2834</v>
      </c>
      <c r="D44">
        <v>20180705</v>
      </c>
      <c r="E44" t="s">
        <v>2998</v>
      </c>
      <c r="F44" t="s">
        <v>2999</v>
      </c>
      <c r="G44" t="s">
        <v>3000</v>
      </c>
      <c r="H44">
        <v>99502106</v>
      </c>
      <c r="I44" t="s">
        <v>3001</v>
      </c>
      <c r="J44" t="s">
        <v>3002</v>
      </c>
      <c r="K44" t="s">
        <v>3003</v>
      </c>
      <c r="L44">
        <v>18588101</v>
      </c>
      <c r="M44">
        <v>267643</v>
      </c>
      <c r="N44">
        <v>45102010</v>
      </c>
      <c r="O44" t="s">
        <v>2816</v>
      </c>
      <c r="Q44" t="s">
        <v>31</v>
      </c>
      <c r="R44" t="s">
        <v>23</v>
      </c>
      <c r="S44" t="s">
        <v>23</v>
      </c>
      <c r="W44" t="s">
        <v>24</v>
      </c>
      <c r="X44">
        <v>45.25</v>
      </c>
      <c r="Y44">
        <v>1</v>
      </c>
      <c r="Z44">
        <v>145063000</v>
      </c>
      <c r="AA44">
        <v>6564100750</v>
      </c>
      <c r="AB44">
        <v>1</v>
      </c>
      <c r="AC44" s="16">
        <f t="shared" si="0"/>
        <v>1.0599626854118578</v>
      </c>
      <c r="AF44" s="16">
        <f t="shared" si="1"/>
        <v>153761367.03390032</v>
      </c>
      <c r="AG44" s="16">
        <f>AH44*SUM('Current SDC'!AG:AG)</f>
        <v>6957701858.283989</v>
      </c>
      <c r="AH44" s="16">
        <f>VLOOKUP(M44,'NA Tech'!M:AQ,31,FALSE)</f>
        <v>8.8271134946507114E-4</v>
      </c>
    </row>
    <row r="45" spans="1:34" x14ac:dyDescent="0.3">
      <c r="A45" t="s">
        <v>2832</v>
      </c>
      <c r="B45" t="s">
        <v>2833</v>
      </c>
      <c r="C45" t="s">
        <v>2834</v>
      </c>
      <c r="D45">
        <v>20180705</v>
      </c>
      <c r="E45" t="s">
        <v>465</v>
      </c>
      <c r="F45" t="s">
        <v>466</v>
      </c>
      <c r="G45" t="s">
        <v>467</v>
      </c>
      <c r="H45">
        <v>101388106</v>
      </c>
      <c r="I45" t="s">
        <v>468</v>
      </c>
      <c r="J45">
        <v>2389558</v>
      </c>
      <c r="K45" t="s">
        <v>469</v>
      </c>
      <c r="L45">
        <v>11822301</v>
      </c>
      <c r="M45">
        <v>27510</v>
      </c>
      <c r="N45">
        <v>45103010</v>
      </c>
      <c r="O45" t="s">
        <v>2725</v>
      </c>
      <c r="Q45" t="s">
        <v>21</v>
      </c>
      <c r="R45" t="s">
        <v>23</v>
      </c>
      <c r="S45" t="s">
        <v>23</v>
      </c>
      <c r="W45" t="s">
        <v>24</v>
      </c>
      <c r="X45">
        <v>53.4</v>
      </c>
      <c r="Y45">
        <v>1</v>
      </c>
      <c r="Z45">
        <v>35021000</v>
      </c>
      <c r="AA45">
        <v>1870121400</v>
      </c>
      <c r="AB45">
        <v>1</v>
      </c>
      <c r="AC45" s="16">
        <f t="shared" si="0"/>
        <v>0.99123049359379112</v>
      </c>
      <c r="AF45" s="16">
        <f t="shared" si="1"/>
        <v>34713883.116148159</v>
      </c>
      <c r="AG45" s="16">
        <f>AH45*SUM('Current SDC'!AG:AG)</f>
        <v>1853721358.4023118</v>
      </c>
      <c r="AH45" s="16">
        <f>VLOOKUP(M45,'NA Tech'!M:AQ,31,FALSE)</f>
        <v>2.3517835560305227E-4</v>
      </c>
    </row>
    <row r="46" spans="1:34" x14ac:dyDescent="0.3">
      <c r="A46" t="s">
        <v>2832</v>
      </c>
      <c r="B46" t="s">
        <v>2833</v>
      </c>
      <c r="C46" t="s">
        <v>2834</v>
      </c>
      <c r="D46">
        <v>20180705</v>
      </c>
      <c r="E46" t="s">
        <v>119</v>
      </c>
      <c r="F46" t="s">
        <v>2782</v>
      </c>
      <c r="G46" t="s">
        <v>2783</v>
      </c>
      <c r="H46" t="s">
        <v>2784</v>
      </c>
      <c r="I46" t="s">
        <v>2785</v>
      </c>
      <c r="J46" t="s">
        <v>2786</v>
      </c>
      <c r="K46" t="s">
        <v>120</v>
      </c>
      <c r="L46">
        <v>2008801</v>
      </c>
      <c r="M46">
        <v>462767</v>
      </c>
      <c r="N46">
        <v>45101010</v>
      </c>
      <c r="O46" t="s">
        <v>2738</v>
      </c>
      <c r="Q46" t="s">
        <v>31</v>
      </c>
      <c r="R46" t="s">
        <v>23</v>
      </c>
      <c r="S46" t="s">
        <v>23</v>
      </c>
      <c r="W46" t="s">
        <v>24</v>
      </c>
      <c r="X46">
        <v>25.31</v>
      </c>
      <c r="Y46">
        <v>1</v>
      </c>
      <c r="Z46">
        <v>128807000</v>
      </c>
      <c r="AA46">
        <v>3260105170</v>
      </c>
      <c r="AB46">
        <v>1</v>
      </c>
      <c r="AC46" s="16">
        <f t="shared" si="0"/>
        <v>1.0996296169695454</v>
      </c>
      <c r="AF46" s="16">
        <f t="shared" si="1"/>
        <v>141639992.07299623</v>
      </c>
      <c r="AG46" s="16">
        <f>AH46*SUM('Current SDC'!AG:AG)</f>
        <v>3584908199.3675346</v>
      </c>
      <c r="AH46" s="16">
        <f>VLOOKUP(M46,'NA Tech'!M:AQ,31,FALSE)</f>
        <v>4.5481097333948935E-4</v>
      </c>
    </row>
    <row r="47" spans="1:34" x14ac:dyDescent="0.3">
      <c r="A47" t="s">
        <v>2832</v>
      </c>
      <c r="B47" t="s">
        <v>2833</v>
      </c>
      <c r="C47" t="s">
        <v>2834</v>
      </c>
      <c r="D47">
        <v>20180705</v>
      </c>
      <c r="E47" t="s">
        <v>3004</v>
      </c>
      <c r="F47" t="s">
        <v>3005</v>
      </c>
      <c r="G47" t="s">
        <v>3006</v>
      </c>
      <c r="H47" t="s">
        <v>3007</v>
      </c>
      <c r="I47" t="s">
        <v>3008</v>
      </c>
      <c r="J47" t="s">
        <v>3009</v>
      </c>
      <c r="K47" t="s">
        <v>3010</v>
      </c>
      <c r="L47">
        <v>18071101</v>
      </c>
      <c r="M47">
        <v>210176</v>
      </c>
      <c r="N47">
        <v>45301020</v>
      </c>
      <c r="O47" t="s">
        <v>2882</v>
      </c>
      <c r="Q47" t="s">
        <v>21</v>
      </c>
      <c r="R47" t="s">
        <v>23</v>
      </c>
      <c r="S47" t="s">
        <v>23</v>
      </c>
      <c r="W47" t="s">
        <v>24</v>
      </c>
      <c r="X47">
        <v>239.29</v>
      </c>
      <c r="Y47">
        <v>1</v>
      </c>
      <c r="Z47">
        <v>431681000</v>
      </c>
      <c r="AA47">
        <v>103296946490</v>
      </c>
      <c r="AB47">
        <v>0.93</v>
      </c>
      <c r="AC47" s="16">
        <f t="shared" si="0"/>
        <v>1.217039522917039</v>
      </c>
      <c r="AF47" s="16">
        <f t="shared" si="1"/>
        <v>488596739.61188579</v>
      </c>
      <c r="AG47" s="16">
        <f>AH47*SUM('Current SDC'!AG:AG)</f>
        <v>116916313821.72815</v>
      </c>
      <c r="AH47" s="16">
        <f>VLOOKUP(M47,'NA Tech'!M:AQ,31,FALSE)</f>
        <v>1.4832966294062066E-2</v>
      </c>
    </row>
    <row r="48" spans="1:34" x14ac:dyDescent="0.3">
      <c r="A48" t="s">
        <v>2832</v>
      </c>
      <c r="B48" t="s">
        <v>2833</v>
      </c>
      <c r="C48" t="s">
        <v>2834</v>
      </c>
      <c r="D48">
        <v>20180705</v>
      </c>
      <c r="E48" t="s">
        <v>3011</v>
      </c>
      <c r="F48" t="s">
        <v>3012</v>
      </c>
      <c r="G48" t="s">
        <v>3013</v>
      </c>
      <c r="H48" t="s">
        <v>3014</v>
      </c>
      <c r="I48" t="s">
        <v>3015</v>
      </c>
      <c r="J48" t="s">
        <v>3016</v>
      </c>
      <c r="K48" t="s">
        <v>3017</v>
      </c>
      <c r="L48">
        <v>17692801</v>
      </c>
      <c r="M48">
        <v>44387</v>
      </c>
      <c r="N48">
        <v>45102020</v>
      </c>
      <c r="O48" t="s">
        <v>2897</v>
      </c>
      <c r="Q48" t="s">
        <v>31</v>
      </c>
      <c r="R48" t="s">
        <v>23</v>
      </c>
      <c r="S48" t="s">
        <v>23</v>
      </c>
      <c r="W48" t="s">
        <v>24</v>
      </c>
      <c r="X48">
        <v>116.21</v>
      </c>
      <c r="Y48">
        <v>1</v>
      </c>
      <c r="Z48">
        <v>117920000</v>
      </c>
      <c r="AA48">
        <v>13703483200</v>
      </c>
      <c r="AB48">
        <v>1</v>
      </c>
      <c r="AC48" s="16">
        <f t="shared" si="0"/>
        <v>1.0991008832824827</v>
      </c>
      <c r="AF48" s="16">
        <f t="shared" si="1"/>
        <v>129605976.15667036</v>
      </c>
      <c r="AG48" s="16">
        <f>AH48*SUM('Current SDC'!AG:AG)</f>
        <v>15061510489.16666</v>
      </c>
      <c r="AH48" s="16">
        <f>VLOOKUP(M48,'NA Tech'!M:AQ,31,FALSE)</f>
        <v>1.9108272414756254E-3</v>
      </c>
    </row>
    <row r="49" spans="1:38" x14ac:dyDescent="0.3">
      <c r="A49" t="s">
        <v>2832</v>
      </c>
      <c r="B49" t="s">
        <v>2833</v>
      </c>
      <c r="C49" t="s">
        <v>2834</v>
      </c>
      <c r="D49">
        <v>20180705</v>
      </c>
      <c r="E49" t="s">
        <v>3018</v>
      </c>
      <c r="F49" t="s">
        <v>3019</v>
      </c>
      <c r="G49" t="s">
        <v>3020</v>
      </c>
      <c r="H49">
        <v>114340102</v>
      </c>
      <c r="I49" t="s">
        <v>3021</v>
      </c>
      <c r="J49">
        <v>2145460</v>
      </c>
      <c r="K49" t="s">
        <v>3022</v>
      </c>
      <c r="L49">
        <v>3147701</v>
      </c>
      <c r="M49">
        <v>12009</v>
      </c>
      <c r="N49">
        <v>45301010</v>
      </c>
      <c r="O49" t="s">
        <v>2882</v>
      </c>
      <c r="Q49" t="s">
        <v>21</v>
      </c>
      <c r="R49" t="s">
        <v>23</v>
      </c>
      <c r="S49" t="s">
        <v>23</v>
      </c>
      <c r="W49" t="s">
        <v>24</v>
      </c>
      <c r="X49">
        <v>32.74</v>
      </c>
      <c r="Y49">
        <v>1</v>
      </c>
      <c r="Z49">
        <v>70540000</v>
      </c>
      <c r="AA49">
        <v>2309479600</v>
      </c>
      <c r="AB49">
        <v>1</v>
      </c>
      <c r="AC49" s="16">
        <f t="shared" si="0"/>
        <v>1.0484760372901174</v>
      </c>
      <c r="AF49" s="16">
        <f t="shared" si="1"/>
        <v>73959499.670444876</v>
      </c>
      <c r="AG49" s="16">
        <f>AH49*SUM('Current SDC'!AG:AG)</f>
        <v>2421434019.2103653</v>
      </c>
      <c r="AH49" s="16">
        <f>VLOOKUP(M49,'NA Tech'!M:AQ,31,FALSE)</f>
        <v>3.0720305846289547E-4</v>
      </c>
    </row>
    <row r="50" spans="1:38" x14ac:dyDescent="0.3">
      <c r="A50" t="s">
        <v>2832</v>
      </c>
      <c r="B50" t="s">
        <v>2833</v>
      </c>
      <c r="C50" t="s">
        <v>2834</v>
      </c>
      <c r="D50">
        <v>20180705</v>
      </c>
      <c r="E50" t="s">
        <v>357</v>
      </c>
      <c r="F50" t="s">
        <v>358</v>
      </c>
      <c r="G50" t="s">
        <v>359</v>
      </c>
      <c r="H50" t="s">
        <v>360</v>
      </c>
      <c r="I50" t="s">
        <v>361</v>
      </c>
      <c r="J50">
        <v>2214832</v>
      </c>
      <c r="K50" t="s">
        <v>127</v>
      </c>
      <c r="L50">
        <v>331001</v>
      </c>
      <c r="M50">
        <v>5016</v>
      </c>
      <c r="N50">
        <v>45103020</v>
      </c>
      <c r="O50" t="s">
        <v>2725</v>
      </c>
      <c r="Q50" t="s">
        <v>21</v>
      </c>
      <c r="R50" t="s">
        <v>23</v>
      </c>
      <c r="S50" t="s">
        <v>23</v>
      </c>
      <c r="W50" t="s">
        <v>24</v>
      </c>
      <c r="X50">
        <v>35.909999999999997</v>
      </c>
      <c r="Y50">
        <v>1</v>
      </c>
      <c r="Z50">
        <v>416617000</v>
      </c>
      <c r="AA50">
        <v>14960716470</v>
      </c>
      <c r="AB50">
        <v>0.75</v>
      </c>
      <c r="AC50" s="16">
        <f t="shared" si="0"/>
        <v>1.0879884735105259</v>
      </c>
      <c r="AF50" s="16">
        <f t="shared" si="1"/>
        <v>339955870.40140104</v>
      </c>
      <c r="AG50" s="16">
        <f>AH50*SUM('Current SDC'!AG:AG)</f>
        <v>12207815306.114309</v>
      </c>
      <c r="AH50" s="16">
        <f>VLOOKUP(M50,'NA Tech'!M:AQ,31,FALSE)</f>
        <v>1.5487839724046819E-3</v>
      </c>
    </row>
    <row r="51" spans="1:38" x14ac:dyDescent="0.3">
      <c r="A51" t="s">
        <v>2832</v>
      </c>
      <c r="B51" t="s">
        <v>2833</v>
      </c>
      <c r="C51" t="s">
        <v>2834</v>
      </c>
      <c r="D51">
        <v>20180705</v>
      </c>
      <c r="E51" t="s">
        <v>3023</v>
      </c>
      <c r="F51" t="s">
        <v>3024</v>
      </c>
      <c r="G51" t="s">
        <v>3025</v>
      </c>
      <c r="H51">
        <v>127190304</v>
      </c>
      <c r="I51" t="s">
        <v>3026</v>
      </c>
      <c r="J51">
        <v>2159267</v>
      </c>
      <c r="K51" t="s">
        <v>3027</v>
      </c>
      <c r="L51">
        <v>259601</v>
      </c>
      <c r="M51">
        <v>12470</v>
      </c>
      <c r="N51">
        <v>45102010</v>
      </c>
      <c r="O51" t="s">
        <v>2816</v>
      </c>
      <c r="Q51" t="s">
        <v>31</v>
      </c>
      <c r="R51" t="s">
        <v>23</v>
      </c>
      <c r="S51" t="s">
        <v>23</v>
      </c>
      <c r="W51" t="s">
        <v>24</v>
      </c>
      <c r="X51">
        <v>172.9</v>
      </c>
      <c r="Y51">
        <v>1</v>
      </c>
      <c r="Z51">
        <v>24697000</v>
      </c>
      <c r="AA51">
        <v>4270111300</v>
      </c>
      <c r="AB51">
        <v>1</v>
      </c>
      <c r="AC51" s="16">
        <f t="shared" si="0"/>
        <v>1.0393354921631703</v>
      </c>
      <c r="AF51" s="16">
        <f t="shared" si="1"/>
        <v>25668468.649953816</v>
      </c>
      <c r="AG51" s="16">
        <f>AH51*SUM('Current SDC'!AG:AG)</f>
        <v>4438078229.5770159</v>
      </c>
      <c r="AH51" s="16">
        <f>VLOOKUP(M51,'NA Tech'!M:AQ,31,FALSE)</f>
        <v>5.6305114861988123E-4</v>
      </c>
    </row>
    <row r="52" spans="1:38" x14ac:dyDescent="0.3">
      <c r="A52" t="s">
        <v>2832</v>
      </c>
      <c r="B52" t="s">
        <v>2833</v>
      </c>
      <c r="C52" t="s">
        <v>2834</v>
      </c>
      <c r="D52">
        <v>20180705</v>
      </c>
      <c r="E52" t="s">
        <v>95</v>
      </c>
      <c r="F52" t="s">
        <v>96</v>
      </c>
      <c r="G52" t="s">
        <v>97</v>
      </c>
      <c r="H52">
        <v>1.2508E+105</v>
      </c>
      <c r="I52" t="s">
        <v>98</v>
      </c>
      <c r="J52" t="s">
        <v>99</v>
      </c>
      <c r="K52" t="s">
        <v>100</v>
      </c>
      <c r="L52">
        <v>2176101</v>
      </c>
      <c r="M52">
        <v>351382</v>
      </c>
      <c r="N52">
        <v>45103010</v>
      </c>
      <c r="O52" t="s">
        <v>2725</v>
      </c>
      <c r="Q52" t="s">
        <v>21</v>
      </c>
      <c r="R52" t="s">
        <v>23</v>
      </c>
      <c r="S52" t="s">
        <v>23</v>
      </c>
      <c r="W52" t="s">
        <v>24</v>
      </c>
      <c r="X52">
        <v>65.22</v>
      </c>
      <c r="Y52">
        <v>1</v>
      </c>
      <c r="Z52">
        <v>131607000</v>
      </c>
      <c r="AA52">
        <v>8583408540</v>
      </c>
      <c r="AB52">
        <v>0.94</v>
      </c>
      <c r="AC52" s="16">
        <f t="shared" si="0"/>
        <v>1.0661767493232859</v>
      </c>
      <c r="AF52" s="16">
        <f t="shared" si="1"/>
        <v>131897344.0412983</v>
      </c>
      <c r="AG52" s="16">
        <f>AH52*SUM('Current SDC'!AG:AG)</f>
        <v>8602344778.3734741</v>
      </c>
      <c r="AH52" s="16">
        <f>VLOOKUP(M52,'NA Tech'!M:AQ,31,FALSE)</f>
        <v>1.0913642927716152E-3</v>
      </c>
    </row>
    <row r="53" spans="1:38" x14ac:dyDescent="0.3">
      <c r="A53" t="s">
        <v>2832</v>
      </c>
      <c r="B53" t="s">
        <v>2833</v>
      </c>
      <c r="C53" t="s">
        <v>2834</v>
      </c>
      <c r="D53">
        <v>20180705</v>
      </c>
      <c r="E53" t="s">
        <v>3028</v>
      </c>
      <c r="F53" t="s">
        <v>3029</v>
      </c>
      <c r="G53" t="s">
        <v>3030</v>
      </c>
      <c r="H53" t="s">
        <v>3031</v>
      </c>
      <c r="I53" t="s">
        <v>3032</v>
      </c>
      <c r="J53" t="s">
        <v>3033</v>
      </c>
      <c r="K53" t="s">
        <v>3034</v>
      </c>
      <c r="L53">
        <v>2832002</v>
      </c>
      <c r="M53">
        <v>324626</v>
      </c>
      <c r="N53">
        <v>45203030</v>
      </c>
      <c r="O53" t="s">
        <v>2841</v>
      </c>
      <c r="Q53" t="s">
        <v>21</v>
      </c>
      <c r="R53" t="s">
        <v>23</v>
      </c>
      <c r="S53" t="s">
        <v>23</v>
      </c>
      <c r="W53" t="s">
        <v>24</v>
      </c>
      <c r="X53">
        <v>82.17</v>
      </c>
      <c r="Y53">
        <v>1</v>
      </c>
      <c r="Z53">
        <v>151759000</v>
      </c>
      <c r="AA53">
        <v>12470037030</v>
      </c>
      <c r="AB53">
        <v>1</v>
      </c>
      <c r="AC53" s="16">
        <f t="shared" si="0"/>
        <v>1.1081296475385014</v>
      </c>
      <c r="AF53" s="16">
        <f t="shared" si="1"/>
        <v>168168647.18079543</v>
      </c>
      <c r="AG53" s="16">
        <f>AH53*SUM('Current SDC'!AG:AG)</f>
        <v>13818417738.845961</v>
      </c>
      <c r="AH53" s="16">
        <f>VLOOKUP(M53,'NA Tech'!M:AQ,31,FALSE)</f>
        <v>1.7531182591858235E-3</v>
      </c>
    </row>
    <row r="54" spans="1:38" x14ac:dyDescent="0.3">
      <c r="A54" t="s">
        <v>2832</v>
      </c>
      <c r="B54" t="s">
        <v>2833</v>
      </c>
      <c r="C54" t="s">
        <v>2834</v>
      </c>
      <c r="D54">
        <v>20180705</v>
      </c>
      <c r="E54" t="s">
        <v>3035</v>
      </c>
      <c r="F54" t="s">
        <v>3036</v>
      </c>
      <c r="G54" t="s">
        <v>3037</v>
      </c>
      <c r="H54" t="s">
        <v>3038</v>
      </c>
      <c r="I54" t="s">
        <v>3039</v>
      </c>
      <c r="J54">
        <v>2411967</v>
      </c>
      <c r="K54" t="s">
        <v>3040</v>
      </c>
      <c r="L54">
        <v>2186401</v>
      </c>
      <c r="M54">
        <v>281936</v>
      </c>
      <c r="N54">
        <v>45102010</v>
      </c>
      <c r="O54" t="s">
        <v>2816</v>
      </c>
      <c r="Q54" t="s">
        <v>31</v>
      </c>
      <c r="R54" t="s">
        <v>127</v>
      </c>
      <c r="S54" t="s">
        <v>23</v>
      </c>
      <c r="W54" t="s">
        <v>24</v>
      </c>
      <c r="X54">
        <v>63.58</v>
      </c>
      <c r="Y54">
        <v>1</v>
      </c>
      <c r="Z54">
        <v>255764000</v>
      </c>
      <c r="AA54">
        <v>16261475120</v>
      </c>
      <c r="AB54">
        <v>1</v>
      </c>
      <c r="AC54" s="16">
        <f t="shared" si="0"/>
        <v>1.049869993852951</v>
      </c>
      <c r="AF54" s="16">
        <f t="shared" si="1"/>
        <v>268518949.10780615</v>
      </c>
      <c r="AG54" s="16">
        <f>AH54*SUM('Current SDC'!AG:AG)</f>
        <v>17072434784.274313</v>
      </c>
      <c r="AH54" s="16">
        <f>VLOOKUP(M54,'NA Tech'!M:AQ,31,FALSE)</f>
        <v>2.1659496560834232E-3</v>
      </c>
    </row>
    <row r="55" spans="1:38" x14ac:dyDescent="0.3">
      <c r="A55" t="s">
        <v>2832</v>
      </c>
      <c r="B55" t="s">
        <v>2833</v>
      </c>
      <c r="C55" t="s">
        <v>2834</v>
      </c>
      <c r="D55">
        <v>20180705</v>
      </c>
      <c r="E55" t="s">
        <v>3041</v>
      </c>
      <c r="F55" t="s">
        <v>3042</v>
      </c>
      <c r="G55" t="s">
        <v>3043</v>
      </c>
      <c r="H55">
        <v>171779309</v>
      </c>
      <c r="I55" t="s">
        <v>3044</v>
      </c>
      <c r="J55" t="s">
        <v>3045</v>
      </c>
      <c r="K55" t="s">
        <v>3046</v>
      </c>
      <c r="L55">
        <v>6435601</v>
      </c>
      <c r="M55">
        <v>19911</v>
      </c>
      <c r="N55">
        <v>45201020</v>
      </c>
      <c r="O55" t="s">
        <v>2849</v>
      </c>
      <c r="Q55" t="s">
        <v>31</v>
      </c>
      <c r="R55" t="s">
        <v>23</v>
      </c>
      <c r="S55" t="s">
        <v>23</v>
      </c>
      <c r="W55" t="s">
        <v>24</v>
      </c>
      <c r="X55">
        <v>26.63</v>
      </c>
      <c r="Y55">
        <v>1</v>
      </c>
      <c r="Z55">
        <v>143428000</v>
      </c>
      <c r="AA55">
        <v>3819487640</v>
      </c>
      <c r="AB55">
        <v>1</v>
      </c>
      <c r="AC55" s="16">
        <f t="shared" si="0"/>
        <v>0.98414403460962763</v>
      </c>
      <c r="AF55" s="16">
        <f t="shared" si="1"/>
        <v>141153810.59598967</v>
      </c>
      <c r="AG55" s="16">
        <f>AH55*SUM('Current SDC'!AG:AG)</f>
        <v>3758925976.1712046</v>
      </c>
      <c r="AH55" s="16">
        <f>VLOOKUP(M55,'NA Tech'!M:AQ,31,FALSE)</f>
        <v>4.7688830141735041E-4</v>
      </c>
    </row>
    <row r="56" spans="1:38" x14ac:dyDescent="0.3">
      <c r="A56" t="s">
        <v>2832</v>
      </c>
      <c r="B56" t="s">
        <v>2833</v>
      </c>
      <c r="C56" t="s">
        <v>2834</v>
      </c>
      <c r="D56">
        <v>20180705</v>
      </c>
      <c r="E56" t="s">
        <v>3047</v>
      </c>
      <c r="F56" t="s">
        <v>3048</v>
      </c>
      <c r="G56" t="s">
        <v>3049</v>
      </c>
      <c r="H56">
        <v>126349109</v>
      </c>
      <c r="I56" t="s">
        <v>3050</v>
      </c>
      <c r="J56">
        <v>2210885</v>
      </c>
      <c r="K56" t="s">
        <v>3051</v>
      </c>
      <c r="L56">
        <v>6226601</v>
      </c>
      <c r="M56">
        <v>19977</v>
      </c>
      <c r="N56">
        <v>45102020</v>
      </c>
      <c r="O56" t="s">
        <v>2897</v>
      </c>
      <c r="Q56" t="s">
        <v>21</v>
      </c>
      <c r="R56" t="s">
        <v>23</v>
      </c>
      <c r="S56" t="s">
        <v>23</v>
      </c>
      <c r="W56" t="s">
        <v>24</v>
      </c>
      <c r="X56">
        <v>41.74</v>
      </c>
      <c r="Y56">
        <v>1</v>
      </c>
      <c r="Z56">
        <v>33653000</v>
      </c>
      <c r="AA56">
        <v>1404676220</v>
      </c>
      <c r="AB56">
        <v>1</v>
      </c>
      <c r="AC56" s="16">
        <f t="shared" si="0"/>
        <v>1.0684541548698572</v>
      </c>
      <c r="AF56" s="16">
        <f t="shared" si="1"/>
        <v>35956687.6738353</v>
      </c>
      <c r="AG56" s="16">
        <f>AH56*SUM('Current SDC'!AG:AG)</f>
        <v>1500832143.5058856</v>
      </c>
      <c r="AH56" s="16">
        <f>VLOOKUP(M56,'NA Tech'!M:AQ,31,FALSE)</f>
        <v>1.9040792400975022E-4</v>
      </c>
    </row>
    <row r="57" spans="1:38" x14ac:dyDescent="0.3">
      <c r="A57" t="s">
        <v>2832</v>
      </c>
      <c r="B57" t="s">
        <v>2833</v>
      </c>
      <c r="C57" t="s">
        <v>2834</v>
      </c>
      <c r="D57">
        <v>20180705</v>
      </c>
      <c r="E57" t="s">
        <v>3052</v>
      </c>
      <c r="F57" t="s">
        <v>3053</v>
      </c>
      <c r="G57" t="s">
        <v>3054</v>
      </c>
      <c r="H57" t="s">
        <v>3055</v>
      </c>
      <c r="I57" t="s">
        <v>3056</v>
      </c>
      <c r="J57">
        <v>2572381</v>
      </c>
      <c r="K57" t="s">
        <v>3057</v>
      </c>
      <c r="L57">
        <v>13372601</v>
      </c>
      <c r="M57">
        <v>30958</v>
      </c>
      <c r="N57">
        <v>45301010</v>
      </c>
      <c r="O57" t="s">
        <v>2882</v>
      </c>
      <c r="Q57" t="s">
        <v>21</v>
      </c>
      <c r="R57" t="s">
        <v>23</v>
      </c>
      <c r="S57" t="s">
        <v>23</v>
      </c>
      <c r="W57" t="s">
        <v>24</v>
      </c>
      <c r="X57">
        <v>107.34</v>
      </c>
      <c r="Y57">
        <v>1</v>
      </c>
      <c r="Z57">
        <v>25683000</v>
      </c>
      <c r="AA57">
        <v>2756813220</v>
      </c>
      <c r="AB57">
        <v>1</v>
      </c>
      <c r="AC57" s="16">
        <f t="shared" si="0"/>
        <v>1.1702879534653936</v>
      </c>
      <c r="AF57" s="16">
        <f t="shared" si="1"/>
        <v>30056505.508851703</v>
      </c>
      <c r="AG57" s="16">
        <f>AH57*SUM('Current SDC'!AG:AG)</f>
        <v>3226265301.3201418</v>
      </c>
      <c r="AH57" s="16">
        <f>VLOOKUP(M57,'NA Tech'!M:AQ,31,FALSE)</f>
        <v>4.0931058212416969E-4</v>
      </c>
    </row>
    <row r="58" spans="1:38" x14ac:dyDescent="0.3">
      <c r="A58" t="s">
        <v>2832</v>
      </c>
      <c r="B58" t="s">
        <v>2833</v>
      </c>
      <c r="C58" t="s">
        <v>2834</v>
      </c>
      <c r="D58">
        <v>20180705</v>
      </c>
      <c r="E58" t="s">
        <v>330</v>
      </c>
      <c r="F58" t="s">
        <v>331</v>
      </c>
      <c r="G58" t="s">
        <v>332</v>
      </c>
      <c r="H58">
        <v>127387108</v>
      </c>
      <c r="I58" t="s">
        <v>333</v>
      </c>
      <c r="J58">
        <v>2302232</v>
      </c>
      <c r="K58" t="s">
        <v>334</v>
      </c>
      <c r="L58">
        <v>1342101</v>
      </c>
      <c r="M58">
        <v>4234</v>
      </c>
      <c r="N58">
        <v>45103010</v>
      </c>
      <c r="O58" t="s">
        <v>2725</v>
      </c>
      <c r="Q58" t="s">
        <v>21</v>
      </c>
      <c r="R58" t="s">
        <v>23</v>
      </c>
      <c r="S58" t="s">
        <v>23</v>
      </c>
      <c r="W58" t="s">
        <v>24</v>
      </c>
      <c r="X58">
        <v>43.81</v>
      </c>
      <c r="Y58">
        <v>1</v>
      </c>
      <c r="Z58">
        <v>281906000</v>
      </c>
      <c r="AA58">
        <v>12350301860</v>
      </c>
      <c r="AB58">
        <v>1</v>
      </c>
      <c r="AC58" s="16">
        <f t="shared" si="0"/>
        <v>1.0820383021548408</v>
      </c>
      <c r="AF58" s="16">
        <f t="shared" si="1"/>
        <v>305033089.60726255</v>
      </c>
      <c r="AG58" s="16">
        <f>AH58*SUM('Current SDC'!AG:AG)</f>
        <v>13363499655.694174</v>
      </c>
      <c r="AH58" s="16">
        <f>VLOOKUP(M58,'NA Tech'!M:AQ,31,FALSE)</f>
        <v>1.6954036052305279E-3</v>
      </c>
    </row>
    <row r="59" spans="1:38" x14ac:dyDescent="0.3">
      <c r="A59" t="s">
        <v>2832</v>
      </c>
      <c r="B59" t="s">
        <v>2833</v>
      </c>
      <c r="C59" t="s">
        <v>2834</v>
      </c>
      <c r="D59">
        <v>20180705</v>
      </c>
      <c r="E59" t="s">
        <v>3058</v>
      </c>
      <c r="F59" t="s">
        <v>3059</v>
      </c>
      <c r="G59" t="s">
        <v>3060</v>
      </c>
      <c r="H59" t="s">
        <v>3061</v>
      </c>
      <c r="I59" t="s">
        <v>3062</v>
      </c>
      <c r="J59" t="s">
        <v>3063</v>
      </c>
      <c r="K59" t="s">
        <v>3064</v>
      </c>
      <c r="L59">
        <v>26439701</v>
      </c>
      <c r="M59">
        <v>51266</v>
      </c>
      <c r="N59">
        <v>45102020</v>
      </c>
      <c r="O59" t="s">
        <v>2897</v>
      </c>
      <c r="Q59" t="s">
        <v>21</v>
      </c>
      <c r="R59" t="s">
        <v>23</v>
      </c>
      <c r="S59" t="s">
        <v>23</v>
      </c>
      <c r="W59" t="s">
        <v>24</v>
      </c>
      <c r="X59">
        <v>24.83</v>
      </c>
      <c r="Y59">
        <v>1</v>
      </c>
      <c r="Z59">
        <v>45924000</v>
      </c>
      <c r="AA59">
        <v>1140292920</v>
      </c>
      <c r="AB59">
        <v>1</v>
      </c>
      <c r="AC59" s="16">
        <f t="shared" si="0"/>
        <v>1.1377783217322368</v>
      </c>
      <c r="AF59" s="16">
        <f t="shared" si="1"/>
        <v>52251331.647231244</v>
      </c>
      <c r="AG59" s="16">
        <f>AH59*SUM('Current SDC'!AG:AG)</f>
        <v>1297400564.8007517</v>
      </c>
      <c r="AH59" s="16">
        <f>VLOOKUP(M59,'NA Tech'!M:AQ,31,FALSE)</f>
        <v>1.6459891882094393E-4</v>
      </c>
    </row>
    <row r="60" spans="1:38" x14ac:dyDescent="0.3">
      <c r="A60" t="s">
        <v>2832</v>
      </c>
      <c r="B60" t="s">
        <v>2833</v>
      </c>
      <c r="C60" t="s">
        <v>2834</v>
      </c>
      <c r="D60">
        <v>20180705</v>
      </c>
      <c r="E60" t="s">
        <v>155</v>
      </c>
      <c r="F60" t="s">
        <v>3065</v>
      </c>
      <c r="G60" t="s">
        <v>3066</v>
      </c>
      <c r="H60">
        <v>1.4575E+109</v>
      </c>
      <c r="I60" t="s">
        <v>3067</v>
      </c>
      <c r="J60" t="s">
        <v>3068</v>
      </c>
      <c r="K60" t="s">
        <v>156</v>
      </c>
      <c r="L60">
        <v>2915501</v>
      </c>
      <c r="M60">
        <v>709497</v>
      </c>
      <c r="N60">
        <v>45101010</v>
      </c>
      <c r="O60" t="s">
        <v>2738</v>
      </c>
      <c r="Q60" t="s">
        <v>31</v>
      </c>
      <c r="R60" t="s">
        <v>23</v>
      </c>
      <c r="S60" t="s">
        <v>23</v>
      </c>
      <c r="W60" t="s">
        <v>24</v>
      </c>
      <c r="X60">
        <v>29.47</v>
      </c>
      <c r="Y60">
        <v>1</v>
      </c>
      <c r="Z60">
        <v>71886000</v>
      </c>
      <c r="AA60">
        <v>2118480420</v>
      </c>
      <c r="AB60">
        <v>1</v>
      </c>
      <c r="AC60" s="16">
        <f t="shared" si="0"/>
        <v>1.0053464968061501</v>
      </c>
      <c r="AF60" s="16">
        <f t="shared" si="1"/>
        <v>72270338.2694069</v>
      </c>
      <c r="AG60" s="16">
        <f>AH60*SUM('Current SDC'!AG:AG)</f>
        <v>2129806868.7994211</v>
      </c>
      <c r="AH60" s="16">
        <f>VLOOKUP(M60,'NA Tech'!M:AQ,31,FALSE)</f>
        <v>2.7020483681972388E-4</v>
      </c>
    </row>
    <row r="61" spans="1:38" x14ac:dyDescent="0.3">
      <c r="A61" t="s">
        <v>2832</v>
      </c>
      <c r="B61" t="s">
        <v>2833</v>
      </c>
      <c r="C61" t="s">
        <v>2834</v>
      </c>
      <c r="D61">
        <v>20180705</v>
      </c>
      <c r="E61" t="s">
        <v>3069</v>
      </c>
      <c r="F61" t="s">
        <v>3070</v>
      </c>
      <c r="G61" t="s">
        <v>3071</v>
      </c>
      <c r="H61" t="s">
        <v>3072</v>
      </c>
      <c r="I61" t="s">
        <v>3073</v>
      </c>
      <c r="J61" t="s">
        <v>3074</v>
      </c>
      <c r="K61" t="s">
        <v>3075</v>
      </c>
      <c r="L61">
        <v>17722501</v>
      </c>
      <c r="M61">
        <v>49077</v>
      </c>
      <c r="N61">
        <v>45301020</v>
      </c>
      <c r="O61" t="s">
        <v>2882</v>
      </c>
      <c r="Q61" t="s">
        <v>21</v>
      </c>
      <c r="R61" t="s">
        <v>23</v>
      </c>
      <c r="S61" t="s">
        <v>23</v>
      </c>
      <c r="W61" t="s">
        <v>24</v>
      </c>
      <c r="X61">
        <v>85.61</v>
      </c>
      <c r="Y61">
        <v>1</v>
      </c>
      <c r="Z61">
        <v>69732000</v>
      </c>
      <c r="AA61">
        <v>5969756520</v>
      </c>
      <c r="AB61">
        <v>1</v>
      </c>
      <c r="AC61" s="16">
        <f t="shared" si="0"/>
        <v>1.0794303289225891</v>
      </c>
      <c r="AF61" s="16">
        <f t="shared" si="1"/>
        <v>75270835.696429983</v>
      </c>
      <c r="AG61" s="16">
        <f>AH61*SUM('Current SDC'!AG:AG)</f>
        <v>6443936243.9713707</v>
      </c>
      <c r="AH61" s="16">
        <f>VLOOKUP(M61,'NA Tech'!M:AQ,31,FALSE)</f>
        <v>8.1753081313917385E-4</v>
      </c>
    </row>
    <row r="62" spans="1:38" x14ac:dyDescent="0.3">
      <c r="A62" t="s">
        <v>2832</v>
      </c>
      <c r="B62" t="s">
        <v>2833</v>
      </c>
      <c r="C62" t="s">
        <v>2834</v>
      </c>
      <c r="D62">
        <v>20180705</v>
      </c>
      <c r="E62" t="s">
        <v>3076</v>
      </c>
      <c r="F62" t="s">
        <v>3077</v>
      </c>
      <c r="G62" t="s">
        <v>3078</v>
      </c>
      <c r="H62" t="s">
        <v>3079</v>
      </c>
      <c r="I62" t="s">
        <v>3080</v>
      </c>
      <c r="J62">
        <v>2262659</v>
      </c>
      <c r="K62" t="s">
        <v>3081</v>
      </c>
      <c r="L62">
        <v>11215801</v>
      </c>
      <c r="M62">
        <v>26373</v>
      </c>
      <c r="N62">
        <v>45203020</v>
      </c>
      <c r="O62" t="s">
        <v>2855</v>
      </c>
      <c r="Q62" t="s">
        <v>31</v>
      </c>
      <c r="R62" t="s">
        <v>127</v>
      </c>
      <c r="S62" t="s">
        <v>23</v>
      </c>
      <c r="W62" t="s">
        <v>24</v>
      </c>
      <c r="X62">
        <v>11.88</v>
      </c>
      <c r="Y62">
        <v>1</v>
      </c>
      <c r="Z62">
        <v>120951000</v>
      </c>
      <c r="AA62">
        <v>1436897880</v>
      </c>
      <c r="AB62">
        <v>1</v>
      </c>
      <c r="AC62" s="16">
        <f t="shared" si="0"/>
        <v>1.1161458210251831</v>
      </c>
      <c r="AF62" s="16">
        <f t="shared" si="1"/>
        <v>134998953.19881693</v>
      </c>
      <c r="AG62" s="16">
        <f>AH62*SUM('Current SDC'!AG:AG)</f>
        <v>1603787564.001945</v>
      </c>
      <c r="AH62" s="16">
        <f>VLOOKUP(M62,'NA Tech'!M:AQ,31,FALSE)</f>
        <v>2.0346969641849708E-4</v>
      </c>
    </row>
    <row r="63" spans="1:38" x14ac:dyDescent="0.3">
      <c r="A63" t="s">
        <v>2832</v>
      </c>
      <c r="B63" t="s">
        <v>2833</v>
      </c>
      <c r="C63" t="s">
        <v>2834</v>
      </c>
      <c r="D63">
        <v>20180705</v>
      </c>
      <c r="E63" t="s">
        <v>3082</v>
      </c>
      <c r="F63" t="s">
        <v>3083</v>
      </c>
      <c r="G63" t="s">
        <v>3084</v>
      </c>
      <c r="H63">
        <v>172755100</v>
      </c>
      <c r="I63" t="s">
        <v>3085</v>
      </c>
      <c r="J63">
        <v>2197308</v>
      </c>
      <c r="K63" t="s">
        <v>3086</v>
      </c>
      <c r="L63">
        <v>1640101</v>
      </c>
      <c r="M63">
        <v>4047</v>
      </c>
      <c r="N63">
        <v>45301020</v>
      </c>
      <c r="O63" t="s">
        <v>2882</v>
      </c>
      <c r="Q63" t="s">
        <v>21</v>
      </c>
      <c r="R63" t="s">
        <v>23</v>
      </c>
      <c r="S63" t="s">
        <v>23</v>
      </c>
      <c r="W63" t="s">
        <v>24</v>
      </c>
      <c r="X63">
        <v>38.49</v>
      </c>
      <c r="Y63">
        <v>1</v>
      </c>
      <c r="Z63">
        <v>60979000</v>
      </c>
      <c r="AA63">
        <v>2347081710</v>
      </c>
      <c r="AB63">
        <v>1</v>
      </c>
      <c r="AC63" s="16">
        <f t="shared" si="0"/>
        <v>1.0776457720246331</v>
      </c>
      <c r="AF63" s="16">
        <f t="shared" si="1"/>
        <v>65713761.532290101</v>
      </c>
      <c r="AG63" s="16">
        <f>AH63*SUM('Current SDC'!AG:AG)</f>
        <v>2529322681.3778462</v>
      </c>
      <c r="AH63" s="16">
        <f>VLOOKUP(M63,'NA Tech'!M:AQ,31,FALSE)</f>
        <v>3.208907025318131E-4</v>
      </c>
    </row>
    <row r="64" spans="1:38" x14ac:dyDescent="0.3">
      <c r="A64" t="s">
        <v>2832</v>
      </c>
      <c r="B64" t="s">
        <v>2833</v>
      </c>
      <c r="C64" t="s">
        <v>2834</v>
      </c>
      <c r="D64">
        <v>20180705</v>
      </c>
      <c r="E64" t="s">
        <v>3087</v>
      </c>
      <c r="F64" t="s">
        <v>3088</v>
      </c>
      <c r="G64" t="s">
        <v>3089</v>
      </c>
      <c r="H64" t="s">
        <v>3090</v>
      </c>
      <c r="I64" t="s">
        <v>3091</v>
      </c>
      <c r="J64">
        <v>2198163</v>
      </c>
      <c r="K64" t="s">
        <v>3092</v>
      </c>
      <c r="L64">
        <v>2077901</v>
      </c>
      <c r="M64">
        <v>5500</v>
      </c>
      <c r="N64">
        <v>45201020</v>
      </c>
      <c r="O64" t="s">
        <v>2849</v>
      </c>
      <c r="Q64" t="s">
        <v>21</v>
      </c>
      <c r="R64" t="s">
        <v>23</v>
      </c>
      <c r="S64" t="s">
        <v>23</v>
      </c>
      <c r="W64" t="s">
        <v>24</v>
      </c>
      <c r="X64">
        <v>42.67</v>
      </c>
      <c r="Y64">
        <v>1</v>
      </c>
      <c r="Z64">
        <v>4702882000</v>
      </c>
      <c r="AA64">
        <v>200671974940</v>
      </c>
      <c r="AB64">
        <v>1</v>
      </c>
      <c r="AC64" s="16">
        <f t="shared" si="0"/>
        <v>1.1001094790580741</v>
      </c>
      <c r="AF64" s="16">
        <f t="shared" si="1"/>
        <v>5173685067.0915937</v>
      </c>
      <c r="AG64" s="16">
        <f>AH64*SUM('Current SDC'!AG:AG)</f>
        <v>220761141812.79831</v>
      </c>
      <c r="AH64" s="16">
        <f>VLOOKUP(M64,'NA Tech'!M:AQ,31,FALSE)</f>
        <v>2.8007576261263725E-2</v>
      </c>
      <c r="AK64">
        <v>0.33</v>
      </c>
      <c r="AL64">
        <v>0.23100000000000001</v>
      </c>
    </row>
    <row r="65" spans="1:34" x14ac:dyDescent="0.3">
      <c r="A65" t="s">
        <v>2832</v>
      </c>
      <c r="B65" t="s">
        <v>2833</v>
      </c>
      <c r="C65" t="s">
        <v>2834</v>
      </c>
      <c r="D65">
        <v>20180705</v>
      </c>
      <c r="E65" t="s">
        <v>144</v>
      </c>
      <c r="F65" t="s">
        <v>2759</v>
      </c>
      <c r="G65" t="s">
        <v>2760</v>
      </c>
      <c r="H65" t="s">
        <v>2761</v>
      </c>
      <c r="I65" t="s">
        <v>2762</v>
      </c>
      <c r="J65" t="s">
        <v>2763</v>
      </c>
      <c r="K65" t="s">
        <v>145</v>
      </c>
      <c r="L65">
        <v>3208601</v>
      </c>
      <c r="M65">
        <v>681887</v>
      </c>
      <c r="N65">
        <v>45101010</v>
      </c>
      <c r="O65" t="s">
        <v>2738</v>
      </c>
      <c r="Q65" t="s">
        <v>31</v>
      </c>
      <c r="R65" t="s">
        <v>23</v>
      </c>
      <c r="S65" t="s">
        <v>23</v>
      </c>
      <c r="W65" t="s">
        <v>24</v>
      </c>
      <c r="X65">
        <v>15.26</v>
      </c>
      <c r="Y65">
        <v>1</v>
      </c>
      <c r="Z65">
        <v>130471000</v>
      </c>
      <c r="AA65">
        <v>1990987460</v>
      </c>
      <c r="AB65">
        <v>0.32</v>
      </c>
      <c r="AC65" s="16">
        <f t="shared" si="0"/>
        <v>1.1423594609082497</v>
      </c>
      <c r="AF65" s="16">
        <f t="shared" si="1"/>
        <v>47694329.991731279</v>
      </c>
      <c r="AG65" s="16">
        <f>AH65*SUM('Current SDC'!AG:AG)</f>
        <v>727815475.67381942</v>
      </c>
      <c r="AH65" s="16">
        <f>VLOOKUP(M65,'NA Tech'!M:AQ,31,FALSE)</f>
        <v>9.2336664286453134E-5</v>
      </c>
    </row>
    <row r="66" spans="1:34" x14ac:dyDescent="0.3">
      <c r="A66" t="s">
        <v>2832</v>
      </c>
      <c r="B66" t="s">
        <v>2833</v>
      </c>
      <c r="C66" t="s">
        <v>2834</v>
      </c>
      <c r="D66">
        <v>20180705</v>
      </c>
      <c r="E66" t="s">
        <v>396</v>
      </c>
      <c r="F66" t="s">
        <v>397</v>
      </c>
      <c r="G66" t="s">
        <v>398</v>
      </c>
      <c r="H66">
        <v>177376100</v>
      </c>
      <c r="I66" t="s">
        <v>399</v>
      </c>
      <c r="J66">
        <v>2182553</v>
      </c>
      <c r="K66" t="s">
        <v>400</v>
      </c>
      <c r="L66">
        <v>6167601</v>
      </c>
      <c r="M66">
        <v>15488</v>
      </c>
      <c r="N66">
        <v>45103010</v>
      </c>
      <c r="O66" t="s">
        <v>2725</v>
      </c>
      <c r="Q66" t="s">
        <v>21</v>
      </c>
      <c r="R66" t="s">
        <v>23</v>
      </c>
      <c r="S66" t="s">
        <v>23</v>
      </c>
      <c r="W66" t="s">
        <v>24</v>
      </c>
      <c r="X66">
        <v>106.33</v>
      </c>
      <c r="Y66">
        <v>1</v>
      </c>
      <c r="Z66">
        <v>135525000</v>
      </c>
      <c r="AA66">
        <v>14410373250</v>
      </c>
      <c r="AB66">
        <v>0.95</v>
      </c>
      <c r="AC66" s="16">
        <f t="shared" si="0"/>
        <v>1.0948292525904992</v>
      </c>
      <c r="AF66" s="16">
        <f t="shared" si="1"/>
        <v>140957897.73446104</v>
      </c>
      <c r="AG66" s="16">
        <f>AH66*SUM('Current SDC'!AG:AG)</f>
        <v>14988053266.105238</v>
      </c>
      <c r="AH66" s="16">
        <f>VLOOKUP(M66,'NA Tech'!M:AQ,31,FALSE)</f>
        <v>1.9015078532900994E-3</v>
      </c>
    </row>
    <row r="67" spans="1:34" x14ac:dyDescent="0.3">
      <c r="A67" t="s">
        <v>2832</v>
      </c>
      <c r="B67" t="s">
        <v>2833</v>
      </c>
      <c r="C67" t="s">
        <v>2834</v>
      </c>
      <c r="D67">
        <v>20180705</v>
      </c>
      <c r="E67" t="s">
        <v>176</v>
      </c>
      <c r="F67" t="s">
        <v>2822</v>
      </c>
      <c r="G67" t="s">
        <v>2823</v>
      </c>
      <c r="H67" t="s">
        <v>2824</v>
      </c>
      <c r="I67" t="s">
        <v>2825</v>
      </c>
      <c r="J67" t="s">
        <v>2826</v>
      </c>
      <c r="K67" t="s">
        <v>177</v>
      </c>
      <c r="L67">
        <v>3100401</v>
      </c>
      <c r="M67">
        <v>749141</v>
      </c>
      <c r="N67">
        <v>45101010</v>
      </c>
      <c r="O67" t="s">
        <v>2738</v>
      </c>
      <c r="Q67" t="s">
        <v>31</v>
      </c>
      <c r="R67" t="s">
        <v>23</v>
      </c>
      <c r="S67" t="s">
        <v>23</v>
      </c>
      <c r="W67" t="s">
        <v>24</v>
      </c>
      <c r="X67">
        <v>13.86</v>
      </c>
      <c r="Y67">
        <v>1</v>
      </c>
      <c r="Z67">
        <v>148164000</v>
      </c>
      <c r="AA67">
        <v>2053553040</v>
      </c>
      <c r="AB67">
        <v>0.57999999999999996</v>
      </c>
      <c r="AC67" s="16">
        <f t="shared" ref="AC67:AC130" si="2">AG67/X67/Y67/AB67/Z67</f>
        <v>1.2437829343784281</v>
      </c>
      <c r="AF67" s="16">
        <f t="shared" ref="AF67:AF130" si="3">Z67*AB67*AC67</f>
        <v>106884635.71976234</v>
      </c>
      <c r="AG67" s="16">
        <f>AH67*SUM('Current SDC'!AG:AG)</f>
        <v>1481421051.075906</v>
      </c>
      <c r="AH67" s="16">
        <f>VLOOKUP(M67,'NA Tech'!M:AQ,31,FALSE)</f>
        <v>1.8794527298755128E-4</v>
      </c>
    </row>
    <row r="68" spans="1:34" x14ac:dyDescent="0.3">
      <c r="A68" t="s">
        <v>2832</v>
      </c>
      <c r="B68" t="s">
        <v>2833</v>
      </c>
      <c r="C68" t="s">
        <v>2834</v>
      </c>
      <c r="D68">
        <v>20180705</v>
      </c>
      <c r="E68" t="s">
        <v>3093</v>
      </c>
      <c r="F68" t="s">
        <v>3094</v>
      </c>
      <c r="G68" t="s">
        <v>3095</v>
      </c>
      <c r="H68">
        <v>192422103</v>
      </c>
      <c r="I68" t="s">
        <v>3096</v>
      </c>
      <c r="J68">
        <v>2208288</v>
      </c>
      <c r="K68" t="s">
        <v>3097</v>
      </c>
      <c r="L68">
        <v>1618801</v>
      </c>
      <c r="M68">
        <v>3853</v>
      </c>
      <c r="N68">
        <v>45203010</v>
      </c>
      <c r="O68" t="s">
        <v>3098</v>
      </c>
      <c r="Q68" t="s">
        <v>21</v>
      </c>
      <c r="R68" t="s">
        <v>23</v>
      </c>
      <c r="S68" t="s">
        <v>23</v>
      </c>
      <c r="W68" t="s">
        <v>24</v>
      </c>
      <c r="X68">
        <v>44.5</v>
      </c>
      <c r="Y68">
        <v>1</v>
      </c>
      <c r="Z68">
        <v>172948000</v>
      </c>
      <c r="AA68">
        <v>7696186000</v>
      </c>
      <c r="AB68">
        <v>1</v>
      </c>
      <c r="AC68" s="16">
        <f t="shared" si="2"/>
        <v>1.1297852639295345</v>
      </c>
      <c r="AF68" s="16">
        <f t="shared" si="3"/>
        <v>195394101.82608512</v>
      </c>
      <c r="AG68" s="16">
        <f>AH68*SUM('Current SDC'!AG:AG)</f>
        <v>8695037531.260788</v>
      </c>
      <c r="AH68" s="16">
        <f>VLOOKUP(M68,'NA Tech'!M:AQ,31,FALSE)</f>
        <v>1.1031240586617524E-3</v>
      </c>
    </row>
    <row r="69" spans="1:34" x14ac:dyDescent="0.3">
      <c r="A69" t="s">
        <v>2832</v>
      </c>
      <c r="B69" t="s">
        <v>2833</v>
      </c>
      <c r="C69" t="s">
        <v>2834</v>
      </c>
      <c r="D69">
        <v>20180705</v>
      </c>
      <c r="E69" t="s">
        <v>3099</v>
      </c>
      <c r="F69" t="s">
        <v>3100</v>
      </c>
      <c r="G69" t="s">
        <v>3101</v>
      </c>
      <c r="H69">
        <v>192446102</v>
      </c>
      <c r="I69" t="s">
        <v>3102</v>
      </c>
      <c r="J69">
        <v>2257019</v>
      </c>
      <c r="K69" t="s">
        <v>3103</v>
      </c>
      <c r="L69">
        <v>11186401</v>
      </c>
      <c r="M69">
        <v>26379</v>
      </c>
      <c r="N69">
        <v>45102010</v>
      </c>
      <c r="O69" t="s">
        <v>2816</v>
      </c>
      <c r="Q69" t="s">
        <v>21</v>
      </c>
      <c r="R69" t="s">
        <v>23</v>
      </c>
      <c r="S69" t="s">
        <v>23</v>
      </c>
      <c r="W69" t="s">
        <v>24</v>
      </c>
      <c r="X69">
        <v>79.900000000000006</v>
      </c>
      <c r="Y69">
        <v>1</v>
      </c>
      <c r="Z69">
        <v>585899000</v>
      </c>
      <c r="AA69">
        <v>46813330100</v>
      </c>
      <c r="AB69">
        <v>1</v>
      </c>
      <c r="AC69" s="16">
        <f t="shared" si="2"/>
        <v>1.0326095005028979</v>
      </c>
      <c r="AF69" s="16">
        <f t="shared" si="3"/>
        <v>605004873.73514736</v>
      </c>
      <c r="AG69" s="16">
        <f>AH69*SUM('Current SDC'!AG:AG)</f>
        <v>48339889411.438278</v>
      </c>
      <c r="AH69" s="16">
        <f>VLOOKUP(M69,'NA Tech'!M:AQ,31,FALSE)</f>
        <v>6.1327964153219602E-3</v>
      </c>
    </row>
    <row r="70" spans="1:34" x14ac:dyDescent="0.3">
      <c r="A70" t="s">
        <v>2832</v>
      </c>
      <c r="B70" t="s">
        <v>2833</v>
      </c>
      <c r="C70" t="s">
        <v>2834</v>
      </c>
      <c r="D70">
        <v>20180705</v>
      </c>
      <c r="E70" t="s">
        <v>3104</v>
      </c>
      <c r="F70" t="s">
        <v>3105</v>
      </c>
      <c r="G70" t="s">
        <v>3106</v>
      </c>
      <c r="H70">
        <v>192479103</v>
      </c>
      <c r="I70" t="s">
        <v>3107</v>
      </c>
      <c r="J70">
        <v>2208374</v>
      </c>
      <c r="K70" t="s">
        <v>3108</v>
      </c>
      <c r="L70">
        <v>315701</v>
      </c>
      <c r="M70">
        <v>51079</v>
      </c>
      <c r="N70">
        <v>45203010</v>
      </c>
      <c r="O70" t="s">
        <v>3098</v>
      </c>
      <c r="Q70" t="s">
        <v>21</v>
      </c>
      <c r="R70" t="s">
        <v>23</v>
      </c>
      <c r="S70" t="s">
        <v>23</v>
      </c>
      <c r="W70" t="s">
        <v>24</v>
      </c>
      <c r="X70">
        <v>152.44</v>
      </c>
      <c r="Y70">
        <v>1</v>
      </c>
      <c r="Z70">
        <v>24873000</v>
      </c>
      <c r="AA70">
        <v>3791640120</v>
      </c>
      <c r="AB70">
        <v>1</v>
      </c>
      <c r="AC70" s="16">
        <f t="shared" si="2"/>
        <v>1.1939286618949692</v>
      </c>
      <c r="AF70" s="16">
        <f t="shared" si="3"/>
        <v>29696587.60731357</v>
      </c>
      <c r="AG70" s="16">
        <f>AH70*SUM('Current SDC'!AG:AG)</f>
        <v>4526947814.85888</v>
      </c>
      <c r="AH70" s="16">
        <f>VLOOKUP(M70,'NA Tech'!M:AQ,31,FALSE)</f>
        <v>5.7432587598652679E-4</v>
      </c>
    </row>
    <row r="71" spans="1:34" x14ac:dyDescent="0.3">
      <c r="A71" t="s">
        <v>2832</v>
      </c>
      <c r="B71" t="s">
        <v>2833</v>
      </c>
      <c r="C71" t="s">
        <v>2834</v>
      </c>
      <c r="D71">
        <v>20180705</v>
      </c>
      <c r="E71" t="s">
        <v>3109</v>
      </c>
      <c r="F71" t="s">
        <v>3110</v>
      </c>
      <c r="G71" t="s">
        <v>3111</v>
      </c>
      <c r="H71" t="s">
        <v>3112</v>
      </c>
      <c r="I71" t="s">
        <v>3113</v>
      </c>
      <c r="J71" t="s">
        <v>3114</v>
      </c>
      <c r="K71" t="s">
        <v>3115</v>
      </c>
      <c r="L71">
        <v>1803601</v>
      </c>
      <c r="M71">
        <v>328851</v>
      </c>
      <c r="N71">
        <v>45201020</v>
      </c>
      <c r="O71" t="s">
        <v>2849</v>
      </c>
      <c r="Q71" t="s">
        <v>21</v>
      </c>
      <c r="R71" t="s">
        <v>23</v>
      </c>
      <c r="S71" t="s">
        <v>23</v>
      </c>
      <c r="W71" t="s">
        <v>24</v>
      </c>
      <c r="X71">
        <v>29.22</v>
      </c>
      <c r="Y71">
        <v>1</v>
      </c>
      <c r="Z71">
        <v>192086000</v>
      </c>
      <c r="AA71">
        <v>5612752920</v>
      </c>
      <c r="AB71">
        <v>1</v>
      </c>
      <c r="AC71" s="16">
        <f t="shared" si="2"/>
        <v>1.1008052775835835</v>
      </c>
      <c r="AF71" s="16">
        <f t="shared" si="3"/>
        <v>211449282.54992023</v>
      </c>
      <c r="AG71" s="16">
        <f>AH71*SUM('Current SDC'!AG:AG)</f>
        <v>6178548036.1086693</v>
      </c>
      <c r="AH71" s="16">
        <f>VLOOKUP(M71,'NA Tech'!M:AQ,31,FALSE)</f>
        <v>7.8386147980669064E-4</v>
      </c>
    </row>
    <row r="72" spans="1:34" x14ac:dyDescent="0.3">
      <c r="A72" t="s">
        <v>2832</v>
      </c>
      <c r="B72" t="s">
        <v>2833</v>
      </c>
      <c r="C72" t="s">
        <v>2834</v>
      </c>
      <c r="D72">
        <v>20180705</v>
      </c>
      <c r="E72" t="s">
        <v>210</v>
      </c>
      <c r="F72" t="s">
        <v>211</v>
      </c>
      <c r="G72" t="s">
        <v>212</v>
      </c>
      <c r="H72">
        <v>204166102</v>
      </c>
      <c r="I72" t="s">
        <v>213</v>
      </c>
      <c r="J72" t="s">
        <v>214</v>
      </c>
      <c r="K72" t="s">
        <v>215</v>
      </c>
      <c r="L72">
        <v>17407701</v>
      </c>
      <c r="M72">
        <v>43987</v>
      </c>
      <c r="N72">
        <v>45103020</v>
      </c>
      <c r="O72" t="s">
        <v>2725</v>
      </c>
      <c r="Q72" t="s">
        <v>21</v>
      </c>
      <c r="R72" t="s">
        <v>23</v>
      </c>
      <c r="S72" t="s">
        <v>23</v>
      </c>
      <c r="W72" t="s">
        <v>24</v>
      </c>
      <c r="X72">
        <v>67.55</v>
      </c>
      <c r="Y72">
        <v>1</v>
      </c>
      <c r="Z72">
        <v>45482000</v>
      </c>
      <c r="AA72">
        <v>3072309100</v>
      </c>
      <c r="AB72">
        <v>0.93</v>
      </c>
      <c r="AC72" s="16">
        <f t="shared" si="2"/>
        <v>1.1199871761068094</v>
      </c>
      <c r="AF72" s="16">
        <f t="shared" si="3"/>
        <v>47373508.771631613</v>
      </c>
      <c r="AG72" s="16">
        <f>AH72*SUM('Current SDC'!AG:AG)</f>
        <v>3200080517.5237155</v>
      </c>
      <c r="AH72" s="16">
        <f>VLOOKUP(M72,'NA Tech'!M:AQ,31,FALSE)</f>
        <v>4.0598856483869565E-4</v>
      </c>
    </row>
    <row r="73" spans="1:34" x14ac:dyDescent="0.3">
      <c r="A73" t="s">
        <v>2832</v>
      </c>
      <c r="B73" t="s">
        <v>2833</v>
      </c>
      <c r="C73" t="s">
        <v>2834</v>
      </c>
      <c r="D73">
        <v>20180705</v>
      </c>
      <c r="E73" t="s">
        <v>3116</v>
      </c>
      <c r="F73" t="s">
        <v>3117</v>
      </c>
      <c r="G73" t="s">
        <v>3118</v>
      </c>
      <c r="H73">
        <v>206787103</v>
      </c>
      <c r="I73" t="s">
        <v>3119</v>
      </c>
      <c r="J73" t="s">
        <v>3120</v>
      </c>
      <c r="K73" t="s">
        <v>3121</v>
      </c>
      <c r="L73">
        <v>2871901</v>
      </c>
      <c r="M73">
        <v>687362</v>
      </c>
      <c r="N73">
        <v>45102020</v>
      </c>
      <c r="O73" t="s">
        <v>2897</v>
      </c>
      <c r="Q73" t="s">
        <v>31</v>
      </c>
      <c r="R73" t="s">
        <v>23</v>
      </c>
      <c r="S73" t="s">
        <v>23</v>
      </c>
      <c r="W73" t="s">
        <v>24</v>
      </c>
      <c r="X73">
        <v>18.37</v>
      </c>
      <c r="Y73">
        <v>1</v>
      </c>
      <c r="Z73">
        <v>210506000</v>
      </c>
      <c r="AA73">
        <v>3866995220</v>
      </c>
      <c r="AB73">
        <v>0.94</v>
      </c>
      <c r="AC73" s="16">
        <f t="shared" si="2"/>
        <v>1.1561980837578936</v>
      </c>
      <c r="AF73" s="16">
        <f t="shared" si="3"/>
        <v>228783435.7903668</v>
      </c>
      <c r="AG73" s="16">
        <f>AH73*SUM('Current SDC'!AG:AG)</f>
        <v>4202751715.4690375</v>
      </c>
      <c r="AH73" s="16">
        <f>VLOOKUP(M73,'NA Tech'!M:AQ,31,FALSE)</f>
        <v>5.331956892937759E-4</v>
      </c>
    </row>
    <row r="74" spans="1:34" x14ac:dyDescent="0.3">
      <c r="A74" t="s">
        <v>2832</v>
      </c>
      <c r="B74" t="s">
        <v>2833</v>
      </c>
      <c r="C74" t="s">
        <v>2834</v>
      </c>
      <c r="D74">
        <v>20180705</v>
      </c>
      <c r="E74" t="s">
        <v>3122</v>
      </c>
      <c r="F74" t="s">
        <v>3123</v>
      </c>
      <c r="G74" t="s">
        <v>3124</v>
      </c>
      <c r="H74">
        <v>212485106</v>
      </c>
      <c r="I74" t="s">
        <v>3125</v>
      </c>
      <c r="J74">
        <v>2284761</v>
      </c>
      <c r="K74" t="s">
        <v>3126</v>
      </c>
      <c r="L74">
        <v>11341901</v>
      </c>
      <c r="M74">
        <v>26119</v>
      </c>
      <c r="N74">
        <v>45102020</v>
      </c>
      <c r="O74" t="s">
        <v>2870</v>
      </c>
      <c r="Q74" t="s">
        <v>31</v>
      </c>
      <c r="R74" t="s">
        <v>23</v>
      </c>
      <c r="S74" t="s">
        <v>23</v>
      </c>
      <c r="W74" t="s">
        <v>24</v>
      </c>
      <c r="X74">
        <v>24.66</v>
      </c>
      <c r="Y74">
        <v>1</v>
      </c>
      <c r="Z74">
        <v>91499000</v>
      </c>
      <c r="AA74">
        <v>2256365340</v>
      </c>
      <c r="AB74">
        <v>1</v>
      </c>
      <c r="AC74" s="16">
        <f t="shared" si="2"/>
        <v>1.0505531501002126</v>
      </c>
      <c r="AF74" s="16">
        <f t="shared" si="3"/>
        <v>96124562.681019351</v>
      </c>
      <c r="AG74" s="16">
        <f>AH74*SUM('Current SDC'!AG:AG)</f>
        <v>2370431715.7139373</v>
      </c>
      <c r="AH74" s="16">
        <f>VLOOKUP(M74,'NA Tech'!M:AQ,31,FALSE)</f>
        <v>3.0073248627366647E-4</v>
      </c>
    </row>
    <row r="75" spans="1:34" x14ac:dyDescent="0.3">
      <c r="A75" t="s">
        <v>2832</v>
      </c>
      <c r="B75" t="s">
        <v>2833</v>
      </c>
      <c r="C75" t="s">
        <v>2834</v>
      </c>
      <c r="D75">
        <v>20180705</v>
      </c>
      <c r="E75" t="s">
        <v>3127</v>
      </c>
      <c r="F75" t="s">
        <v>3128</v>
      </c>
      <c r="G75" t="s">
        <v>3129</v>
      </c>
      <c r="H75" t="s">
        <v>3130</v>
      </c>
      <c r="I75" t="s">
        <v>3131</v>
      </c>
      <c r="J75" t="s">
        <v>3132</v>
      </c>
      <c r="K75" t="s">
        <v>3133</v>
      </c>
      <c r="L75">
        <v>1279603</v>
      </c>
      <c r="M75">
        <v>8564</v>
      </c>
      <c r="N75">
        <v>45102020</v>
      </c>
      <c r="O75" t="s">
        <v>2870</v>
      </c>
      <c r="Q75" t="s">
        <v>31</v>
      </c>
      <c r="R75" t="s">
        <v>23</v>
      </c>
      <c r="S75" t="s">
        <v>23</v>
      </c>
      <c r="W75" t="s">
        <v>24</v>
      </c>
      <c r="X75">
        <v>52.28</v>
      </c>
      <c r="Y75">
        <v>1</v>
      </c>
      <c r="Z75">
        <v>81636000</v>
      </c>
      <c r="AA75">
        <v>4267930080</v>
      </c>
      <c r="AB75">
        <v>1</v>
      </c>
      <c r="AC75" s="16">
        <f t="shared" si="2"/>
        <v>1.1120255456539503</v>
      </c>
      <c r="AF75" s="16">
        <f t="shared" si="3"/>
        <v>90781317.445005879</v>
      </c>
      <c r="AG75" s="16">
        <f>AH75*SUM('Current SDC'!AG:AG)</f>
        <v>4746047276.0249081</v>
      </c>
      <c r="AH75" s="16">
        <f>VLOOKUP(M75,'NA Tech'!M:AQ,31,FALSE)</f>
        <v>6.0212263775818369E-4</v>
      </c>
    </row>
    <row r="76" spans="1:34" x14ac:dyDescent="0.3">
      <c r="A76" t="s">
        <v>2832</v>
      </c>
      <c r="B76" t="s">
        <v>2833</v>
      </c>
      <c r="C76" t="s">
        <v>2834</v>
      </c>
      <c r="D76">
        <v>20180705</v>
      </c>
      <c r="E76" t="s">
        <v>264</v>
      </c>
      <c r="F76" t="s">
        <v>2801</v>
      </c>
      <c r="G76" t="s">
        <v>2802</v>
      </c>
      <c r="H76" t="s">
        <v>2803</v>
      </c>
      <c r="I76" t="s">
        <v>2804</v>
      </c>
      <c r="J76" t="s">
        <v>2805</v>
      </c>
      <c r="K76" t="s">
        <v>265</v>
      </c>
      <c r="L76">
        <v>18564601</v>
      </c>
      <c r="M76">
        <v>272384</v>
      </c>
      <c r="N76">
        <v>45101010</v>
      </c>
      <c r="O76" t="s">
        <v>2725</v>
      </c>
      <c r="Q76" t="s">
        <v>21</v>
      </c>
      <c r="R76" t="s">
        <v>23</v>
      </c>
      <c r="S76" t="s">
        <v>23</v>
      </c>
      <c r="W76" t="s">
        <v>24</v>
      </c>
      <c r="X76">
        <v>48.03</v>
      </c>
      <c r="Y76">
        <v>1</v>
      </c>
      <c r="Z76">
        <v>57693000</v>
      </c>
      <c r="AA76">
        <v>2770994790</v>
      </c>
      <c r="AB76">
        <v>0.91</v>
      </c>
      <c r="AC76" s="16">
        <f t="shared" si="2"/>
        <v>1.0998161003685232</v>
      </c>
      <c r="AF76" s="16">
        <f t="shared" si="3"/>
        <v>57741038.1534907</v>
      </c>
      <c r="AG76" s="16">
        <f>AH76*SUM('Current SDC'!AG:AG)</f>
        <v>2773302062.5121584</v>
      </c>
      <c r="AH76" s="16">
        <f>VLOOKUP(M76,'NA Tech'!M:AQ,31,FALSE)</f>
        <v>3.5184393581908104E-4</v>
      </c>
    </row>
    <row r="77" spans="1:34" x14ac:dyDescent="0.3">
      <c r="A77" t="s">
        <v>2832</v>
      </c>
      <c r="B77" t="s">
        <v>2833</v>
      </c>
      <c r="C77" t="s">
        <v>2834</v>
      </c>
      <c r="D77">
        <v>20180705</v>
      </c>
      <c r="E77" t="s">
        <v>3134</v>
      </c>
      <c r="F77" t="s">
        <v>3135</v>
      </c>
      <c r="G77" t="s">
        <v>3136</v>
      </c>
      <c r="H77">
        <v>219350105</v>
      </c>
      <c r="I77" t="s">
        <v>3137</v>
      </c>
      <c r="J77">
        <v>2224701</v>
      </c>
      <c r="K77" t="s">
        <v>3138</v>
      </c>
      <c r="L77">
        <v>353201</v>
      </c>
      <c r="M77">
        <v>4742</v>
      </c>
      <c r="N77">
        <v>45203015</v>
      </c>
      <c r="O77" t="s">
        <v>2855</v>
      </c>
      <c r="Q77" t="s">
        <v>31</v>
      </c>
      <c r="R77" t="s">
        <v>23</v>
      </c>
      <c r="S77" t="s">
        <v>23</v>
      </c>
      <c r="W77" t="s">
        <v>24</v>
      </c>
      <c r="X77">
        <v>27.35</v>
      </c>
      <c r="Y77">
        <v>1</v>
      </c>
      <c r="Z77">
        <v>830349000</v>
      </c>
      <c r="AA77">
        <v>22710045150</v>
      </c>
      <c r="AB77">
        <v>1</v>
      </c>
      <c r="AC77" s="16">
        <f t="shared" si="2"/>
        <v>1.1328182296782956</v>
      </c>
      <c r="AF77" s="16">
        <f t="shared" si="3"/>
        <v>940634484.1951431</v>
      </c>
      <c r="AG77" s="16">
        <f>AH77*SUM('Current SDC'!AG:AG)</f>
        <v>25726353142.737164</v>
      </c>
      <c r="AH77" s="16">
        <f>VLOOKUP(M77,'NA Tech'!M:AQ,31,FALSE)</f>
        <v>3.2638569978969047E-3</v>
      </c>
    </row>
    <row r="78" spans="1:34" x14ac:dyDescent="0.3">
      <c r="A78" t="s">
        <v>2832</v>
      </c>
      <c r="B78" t="s">
        <v>2833</v>
      </c>
      <c r="C78" t="s">
        <v>2834</v>
      </c>
      <c r="D78">
        <v>20180705</v>
      </c>
      <c r="E78" t="s">
        <v>163</v>
      </c>
      <c r="F78" t="s">
        <v>2827</v>
      </c>
      <c r="G78" t="s">
        <v>2828</v>
      </c>
      <c r="H78" t="s">
        <v>2829</v>
      </c>
      <c r="I78" t="s">
        <v>2830</v>
      </c>
      <c r="J78" t="s">
        <v>2831</v>
      </c>
      <c r="K78" t="s">
        <v>164</v>
      </c>
      <c r="L78">
        <v>2808401</v>
      </c>
      <c r="M78">
        <v>710357</v>
      </c>
      <c r="N78">
        <v>45101010</v>
      </c>
      <c r="O78" t="s">
        <v>2738</v>
      </c>
      <c r="Q78" t="s">
        <v>21</v>
      </c>
      <c r="R78" t="s">
        <v>23</v>
      </c>
      <c r="S78" t="s">
        <v>23</v>
      </c>
      <c r="W78" t="s">
        <v>24</v>
      </c>
      <c r="X78">
        <v>61.71</v>
      </c>
      <c r="Y78">
        <v>1</v>
      </c>
      <c r="Z78">
        <v>56629000</v>
      </c>
      <c r="AA78">
        <v>3494575590</v>
      </c>
      <c r="AB78">
        <v>0.49</v>
      </c>
      <c r="AC78" s="16">
        <f t="shared" si="2"/>
        <v>1.0287066289100519</v>
      </c>
      <c r="AF78" s="16">
        <f t="shared" si="3"/>
        <v>28544767.567388192</v>
      </c>
      <c r="AG78" s="16">
        <f>AH78*SUM('Current SDC'!AG:AG)</f>
        <v>1761497606.5835257</v>
      </c>
      <c r="AH78" s="16">
        <f>VLOOKUP(M78,'NA Tech'!M:AQ,31,FALSE)</f>
        <v>2.2347809105035838E-4</v>
      </c>
    </row>
    <row r="79" spans="1:34" x14ac:dyDescent="0.3">
      <c r="A79" t="s">
        <v>2832</v>
      </c>
      <c r="B79" t="s">
        <v>2833</v>
      </c>
      <c r="C79" t="s">
        <v>2834</v>
      </c>
      <c r="D79">
        <v>20180705</v>
      </c>
      <c r="E79" t="s">
        <v>3139</v>
      </c>
      <c r="F79" t="s">
        <v>3140</v>
      </c>
      <c r="G79" t="s">
        <v>3141</v>
      </c>
      <c r="H79">
        <v>225223304</v>
      </c>
      <c r="I79" t="s">
        <v>3142</v>
      </c>
      <c r="J79" t="s">
        <v>3143</v>
      </c>
      <c r="K79" t="s">
        <v>3144</v>
      </c>
      <c r="L79">
        <v>6135001</v>
      </c>
      <c r="M79">
        <v>22928</v>
      </c>
      <c r="N79">
        <v>45202030</v>
      </c>
      <c r="O79" t="s">
        <v>2841</v>
      </c>
      <c r="Q79" t="s">
        <v>21</v>
      </c>
      <c r="R79" t="s">
        <v>23</v>
      </c>
      <c r="S79" t="s">
        <v>23</v>
      </c>
      <c r="W79" t="s">
        <v>24</v>
      </c>
      <c r="X79">
        <v>25.35</v>
      </c>
      <c r="Y79">
        <v>1</v>
      </c>
      <c r="Z79">
        <v>40649000</v>
      </c>
      <c r="AA79">
        <v>1030452150</v>
      </c>
      <c r="AB79">
        <v>1</v>
      </c>
      <c r="AC79" s="16">
        <f t="shared" si="2"/>
        <v>1.1199542052458453</v>
      </c>
      <c r="AF79" s="16">
        <f t="shared" si="3"/>
        <v>45525018.489038363</v>
      </c>
      <c r="AG79" s="16">
        <f>AH79*SUM('Current SDC'!AG:AG)</f>
        <v>1154059218.6971226</v>
      </c>
      <c r="AH79" s="16">
        <f>VLOOKUP(M79,'NA Tech'!M:AQ,31,FALSE)</f>
        <v>1.4641345534026516E-4</v>
      </c>
    </row>
    <row r="80" spans="1:34" x14ac:dyDescent="0.3">
      <c r="A80" t="s">
        <v>2832</v>
      </c>
      <c r="B80" t="s">
        <v>2833</v>
      </c>
      <c r="C80" t="s">
        <v>2834</v>
      </c>
      <c r="D80">
        <v>20180705</v>
      </c>
      <c r="E80" t="s">
        <v>3145</v>
      </c>
      <c r="F80" t="s">
        <v>3146</v>
      </c>
      <c r="G80" t="s">
        <v>3147</v>
      </c>
      <c r="H80">
        <v>225447101</v>
      </c>
      <c r="I80" t="s">
        <v>3148</v>
      </c>
      <c r="J80">
        <v>2232351</v>
      </c>
      <c r="K80" t="s">
        <v>3149</v>
      </c>
      <c r="L80">
        <v>2779401</v>
      </c>
      <c r="M80">
        <v>8540</v>
      </c>
      <c r="N80">
        <v>45301020</v>
      </c>
      <c r="O80" t="s">
        <v>2882</v>
      </c>
      <c r="Q80" t="s">
        <v>21</v>
      </c>
      <c r="R80" t="s">
        <v>23</v>
      </c>
      <c r="S80" t="s">
        <v>23</v>
      </c>
      <c r="W80" t="s">
        <v>24</v>
      </c>
      <c r="X80">
        <v>43.63</v>
      </c>
      <c r="Y80">
        <v>1</v>
      </c>
      <c r="Z80">
        <v>100509000</v>
      </c>
      <c r="AA80">
        <v>4385207670</v>
      </c>
      <c r="AB80">
        <v>1</v>
      </c>
      <c r="AC80" s="16">
        <f t="shared" si="2"/>
        <v>1.2260124193305391</v>
      </c>
      <c r="AF80" s="16">
        <f t="shared" si="3"/>
        <v>123225282.25449315</v>
      </c>
      <c r="AG80" s="16">
        <f>AH80*SUM('Current SDC'!AG:AG)</f>
        <v>5376319064.7635365</v>
      </c>
      <c r="AH80" s="16">
        <f>VLOOKUP(M80,'NA Tech'!M:AQ,31,FALSE)</f>
        <v>6.8208410671719618E-4</v>
      </c>
    </row>
    <row r="81" spans="1:34" x14ac:dyDescent="0.3">
      <c r="A81" t="s">
        <v>2832</v>
      </c>
      <c r="B81" t="s">
        <v>2833</v>
      </c>
      <c r="C81" t="s">
        <v>2834</v>
      </c>
      <c r="D81">
        <v>20180705</v>
      </c>
      <c r="E81" t="s">
        <v>3150</v>
      </c>
      <c r="F81" t="s">
        <v>3151</v>
      </c>
      <c r="G81" t="s">
        <v>3152</v>
      </c>
      <c r="H81">
        <v>232806109</v>
      </c>
      <c r="I81" t="s">
        <v>3153</v>
      </c>
      <c r="J81">
        <v>2244549</v>
      </c>
      <c r="K81" t="s">
        <v>3154</v>
      </c>
      <c r="L81">
        <v>1221501</v>
      </c>
      <c r="M81">
        <v>4900</v>
      </c>
      <c r="N81">
        <v>45301020</v>
      </c>
      <c r="O81" t="s">
        <v>2882</v>
      </c>
      <c r="Q81" t="s">
        <v>21</v>
      </c>
      <c r="R81" t="s">
        <v>23</v>
      </c>
      <c r="S81" t="s">
        <v>23</v>
      </c>
      <c r="W81" t="s">
        <v>24</v>
      </c>
      <c r="X81">
        <v>15.51</v>
      </c>
      <c r="Y81">
        <v>1</v>
      </c>
      <c r="Z81">
        <v>358492000</v>
      </c>
      <c r="AA81">
        <v>5560210920</v>
      </c>
      <c r="AB81">
        <v>1</v>
      </c>
      <c r="AC81" s="16">
        <f t="shared" si="2"/>
        <v>1.1710950717263764</v>
      </c>
      <c r="AF81" s="16">
        <f t="shared" si="3"/>
        <v>419828214.45333213</v>
      </c>
      <c r="AG81" s="16">
        <f>AH81*SUM('Current SDC'!AG:AG)</f>
        <v>6511535606.1711807</v>
      </c>
      <c r="AH81" s="16">
        <f>VLOOKUP(M81,'NA Tech'!M:AQ,31,FALSE)</f>
        <v>8.2610702486048061E-4</v>
      </c>
    </row>
    <row r="82" spans="1:34" x14ac:dyDescent="0.3">
      <c r="A82" t="s">
        <v>2832</v>
      </c>
      <c r="B82" t="s">
        <v>2833</v>
      </c>
      <c r="C82" t="s">
        <v>2834</v>
      </c>
      <c r="D82">
        <v>20180705</v>
      </c>
      <c r="E82" t="s">
        <v>3155</v>
      </c>
      <c r="F82" t="s">
        <v>3156</v>
      </c>
      <c r="G82" t="s">
        <v>3157</v>
      </c>
      <c r="H82" t="s">
        <v>3158</v>
      </c>
      <c r="I82" t="s">
        <v>3159</v>
      </c>
      <c r="J82" t="s">
        <v>3160</v>
      </c>
      <c r="K82" t="s">
        <v>3161</v>
      </c>
      <c r="L82">
        <v>333601</v>
      </c>
      <c r="M82">
        <v>5091</v>
      </c>
      <c r="N82">
        <v>45102010</v>
      </c>
      <c r="O82" t="s">
        <v>2816</v>
      </c>
      <c r="Q82" t="s">
        <v>31</v>
      </c>
      <c r="R82" t="s">
        <v>23</v>
      </c>
      <c r="S82" t="s">
        <v>23</v>
      </c>
      <c r="W82" t="s">
        <v>24</v>
      </c>
      <c r="X82">
        <v>82</v>
      </c>
      <c r="Y82">
        <v>1</v>
      </c>
      <c r="Z82">
        <v>284792000</v>
      </c>
      <c r="AA82">
        <v>23352944000</v>
      </c>
      <c r="AB82">
        <v>1</v>
      </c>
      <c r="AC82" s="16">
        <f t="shared" si="2"/>
        <v>1.1068860034606871</v>
      </c>
      <c r="AF82" s="16">
        <f t="shared" si="3"/>
        <v>315232278.69757599</v>
      </c>
      <c r="AG82" s="16">
        <f>AH82*SUM('Current SDC'!AG:AG)</f>
        <v>25849046853.201233</v>
      </c>
      <c r="AH82" s="16">
        <f>VLOOKUP(M82,'NA Tech'!M:AQ,31,FALSE)</f>
        <v>3.2794229323017642E-3</v>
      </c>
    </row>
    <row r="83" spans="1:34" x14ac:dyDescent="0.3">
      <c r="A83" t="s">
        <v>2832</v>
      </c>
      <c r="B83" t="s">
        <v>2833</v>
      </c>
      <c r="C83" t="s">
        <v>2834</v>
      </c>
      <c r="D83">
        <v>20180705</v>
      </c>
      <c r="E83" t="s">
        <v>148</v>
      </c>
      <c r="F83" t="s">
        <v>149</v>
      </c>
      <c r="G83" t="s">
        <v>150</v>
      </c>
      <c r="H83" t="s">
        <v>151</v>
      </c>
      <c r="I83" t="s">
        <v>152</v>
      </c>
      <c r="J83" t="s">
        <v>153</v>
      </c>
      <c r="K83" t="s">
        <v>154</v>
      </c>
      <c r="L83">
        <v>1448902</v>
      </c>
      <c r="M83">
        <v>708957</v>
      </c>
      <c r="N83">
        <v>45103020</v>
      </c>
      <c r="O83" t="s">
        <v>2725</v>
      </c>
      <c r="Q83" t="s">
        <v>31</v>
      </c>
      <c r="R83" t="s">
        <v>23</v>
      </c>
      <c r="S83" t="s">
        <v>23</v>
      </c>
      <c r="W83" t="s">
        <v>24</v>
      </c>
      <c r="X83">
        <v>94.83</v>
      </c>
      <c r="Y83">
        <v>1</v>
      </c>
      <c r="Z83">
        <v>199355000</v>
      </c>
      <c r="AA83">
        <v>18904834650</v>
      </c>
      <c r="AB83">
        <v>1</v>
      </c>
      <c r="AC83" s="16">
        <f t="shared" si="2"/>
        <v>0.99863603266475676</v>
      </c>
      <c r="AF83" s="16">
        <f t="shared" si="3"/>
        <v>199083086.29188257</v>
      </c>
      <c r="AG83" s="16">
        <f>AH83*SUM('Current SDC'!AG:AG)</f>
        <v>18879049073.059223</v>
      </c>
      <c r="AH83" s="16">
        <f>VLOOKUP(M83,'NA Tech'!M:AQ,31,FALSE)</f>
        <v>2.3951516209416187E-3</v>
      </c>
    </row>
    <row r="84" spans="1:34" x14ac:dyDescent="0.3">
      <c r="A84" t="s">
        <v>2832</v>
      </c>
      <c r="B84" t="s">
        <v>2833</v>
      </c>
      <c r="C84" t="s">
        <v>2834</v>
      </c>
      <c r="D84">
        <v>20180705</v>
      </c>
      <c r="E84" t="s">
        <v>3162</v>
      </c>
      <c r="F84" t="s">
        <v>3163</v>
      </c>
      <c r="G84" t="s">
        <v>3164</v>
      </c>
      <c r="H84">
        <v>253651103</v>
      </c>
      <c r="I84" t="s">
        <v>3165</v>
      </c>
      <c r="J84">
        <v>2269229</v>
      </c>
      <c r="K84" t="s">
        <v>3166</v>
      </c>
      <c r="L84">
        <v>394601</v>
      </c>
      <c r="M84">
        <v>4647</v>
      </c>
      <c r="N84">
        <v>45202030</v>
      </c>
      <c r="O84" t="s">
        <v>2841</v>
      </c>
      <c r="Q84" t="s">
        <v>31</v>
      </c>
      <c r="R84" t="s">
        <v>23</v>
      </c>
      <c r="S84" t="s">
        <v>23</v>
      </c>
      <c r="W84" t="s">
        <v>24</v>
      </c>
      <c r="X84">
        <v>12.1</v>
      </c>
      <c r="Y84">
        <v>1</v>
      </c>
      <c r="Z84">
        <v>75958000</v>
      </c>
      <c r="AA84">
        <v>919091800</v>
      </c>
      <c r="AB84">
        <v>1</v>
      </c>
      <c r="AC84" s="16">
        <f t="shared" si="2"/>
        <v>1.097629798778581</v>
      </c>
      <c r="AF84" s="16">
        <f t="shared" si="3"/>
        <v>83373764.25562346</v>
      </c>
      <c r="AG84" s="16">
        <f>AH84*SUM('Current SDC'!AG:AG)</f>
        <v>1008822547.4930438</v>
      </c>
      <c r="AH84" s="16">
        <f>VLOOKUP(M84,'NA Tech'!M:AQ,31,FALSE)</f>
        <v>1.2798753531069001E-4</v>
      </c>
    </row>
    <row r="85" spans="1:34" x14ac:dyDescent="0.3">
      <c r="A85" t="s">
        <v>2832</v>
      </c>
      <c r="B85" t="s">
        <v>2833</v>
      </c>
      <c r="C85" t="s">
        <v>2834</v>
      </c>
      <c r="D85">
        <v>20180705</v>
      </c>
      <c r="E85" t="s">
        <v>3167</v>
      </c>
      <c r="F85" t="s">
        <v>3168</v>
      </c>
      <c r="G85" t="s">
        <v>3169</v>
      </c>
      <c r="H85">
        <v>254543101</v>
      </c>
      <c r="I85" t="s">
        <v>3170</v>
      </c>
      <c r="J85">
        <v>2270500</v>
      </c>
      <c r="K85" t="s">
        <v>3171</v>
      </c>
      <c r="L85">
        <v>396901</v>
      </c>
      <c r="M85">
        <v>18764</v>
      </c>
      <c r="N85">
        <v>45301020</v>
      </c>
      <c r="O85" t="s">
        <v>2882</v>
      </c>
      <c r="Q85" t="s">
        <v>21</v>
      </c>
      <c r="R85" t="s">
        <v>23</v>
      </c>
      <c r="S85" t="s">
        <v>23</v>
      </c>
      <c r="W85" t="s">
        <v>24</v>
      </c>
      <c r="X85">
        <v>34.28</v>
      </c>
      <c r="Y85">
        <v>1</v>
      </c>
      <c r="Z85">
        <v>49590000</v>
      </c>
      <c r="AA85">
        <v>1699945200</v>
      </c>
      <c r="AB85">
        <v>0.78</v>
      </c>
      <c r="AC85" s="16">
        <f t="shared" si="2"/>
        <v>1.1463098688419</v>
      </c>
      <c r="AF85" s="16">
        <f t="shared" si="3"/>
        <v>44339494.988778457</v>
      </c>
      <c r="AG85" s="16">
        <f>AH85*SUM('Current SDC'!AG:AG)</f>
        <v>1519957888.2153258</v>
      </c>
      <c r="AH85" s="16">
        <f>VLOOKUP(M85,'NA Tech'!M:AQ,31,FALSE)</f>
        <v>1.9283437347048614E-4</v>
      </c>
    </row>
    <row r="86" spans="1:34" x14ac:dyDescent="0.3">
      <c r="A86" t="s">
        <v>2832</v>
      </c>
      <c r="B86" t="s">
        <v>2833</v>
      </c>
      <c r="C86" t="s">
        <v>2834</v>
      </c>
      <c r="D86">
        <v>20180705</v>
      </c>
      <c r="E86" t="s">
        <v>3172</v>
      </c>
      <c r="F86" t="s">
        <v>3173</v>
      </c>
      <c r="G86" t="s">
        <v>3174</v>
      </c>
      <c r="H86" t="s">
        <v>3175</v>
      </c>
      <c r="I86" t="s">
        <v>3176</v>
      </c>
      <c r="J86" t="s">
        <v>3177</v>
      </c>
      <c r="K86" t="s">
        <v>3178</v>
      </c>
      <c r="L86">
        <v>16235401</v>
      </c>
      <c r="M86">
        <v>41511</v>
      </c>
      <c r="N86">
        <v>45203015</v>
      </c>
      <c r="O86" t="s">
        <v>2855</v>
      </c>
      <c r="Q86" t="s">
        <v>31</v>
      </c>
      <c r="R86" t="s">
        <v>23</v>
      </c>
      <c r="S86" t="s">
        <v>23</v>
      </c>
      <c r="W86" t="s">
        <v>24</v>
      </c>
      <c r="X86">
        <v>61.22</v>
      </c>
      <c r="Y86">
        <v>1</v>
      </c>
      <c r="Z86">
        <v>62434000</v>
      </c>
      <c r="AA86">
        <v>3822209480</v>
      </c>
      <c r="AB86">
        <v>1</v>
      </c>
      <c r="AC86" s="16">
        <f t="shared" si="2"/>
        <v>1.1330281264183515</v>
      </c>
      <c r="AF86" s="16">
        <f t="shared" si="3"/>
        <v>70739478.044803351</v>
      </c>
      <c r="AG86" s="16">
        <f>AH86*SUM('Current SDC'!AG:AG)</f>
        <v>4330670845.9028606</v>
      </c>
      <c r="AH86" s="16">
        <f>VLOOKUP(M86,'NA Tech'!M:AQ,31,FALSE)</f>
        <v>5.4942456350361266E-4</v>
      </c>
    </row>
    <row r="87" spans="1:34" x14ac:dyDescent="0.3">
      <c r="A87" t="s">
        <v>2832</v>
      </c>
      <c r="B87" t="s">
        <v>2833</v>
      </c>
      <c r="C87" t="s">
        <v>2834</v>
      </c>
      <c r="D87">
        <v>20180705</v>
      </c>
      <c r="E87" t="s">
        <v>3179</v>
      </c>
      <c r="F87" t="s">
        <v>3180</v>
      </c>
      <c r="G87" t="s">
        <v>3181</v>
      </c>
      <c r="H87" t="s">
        <v>3182</v>
      </c>
      <c r="I87" t="s">
        <v>3183</v>
      </c>
      <c r="J87" t="s">
        <v>3184</v>
      </c>
      <c r="K87" t="s">
        <v>3185</v>
      </c>
      <c r="L87">
        <v>18769701</v>
      </c>
      <c r="M87">
        <v>284596</v>
      </c>
      <c r="N87">
        <v>45102010</v>
      </c>
      <c r="O87" t="s">
        <v>2816</v>
      </c>
      <c r="Q87" t="s">
        <v>31</v>
      </c>
      <c r="R87" t="s">
        <v>23</v>
      </c>
      <c r="S87" t="s">
        <v>23</v>
      </c>
      <c r="W87" t="s">
        <v>24</v>
      </c>
      <c r="X87">
        <v>122.45</v>
      </c>
      <c r="Y87">
        <v>1</v>
      </c>
      <c r="Z87">
        <v>53402000</v>
      </c>
      <c r="AA87">
        <v>6539074900</v>
      </c>
      <c r="AB87">
        <v>0.95</v>
      </c>
      <c r="AC87" s="16">
        <f t="shared" si="2"/>
        <v>1.0902529066422313</v>
      </c>
      <c r="AF87" s="16">
        <f t="shared" si="3"/>
        <v>55310601.434483014</v>
      </c>
      <c r="AG87" s="16">
        <f>AH87*SUM('Current SDC'!AG:AG)</f>
        <v>6772783145.6524439</v>
      </c>
      <c r="AH87" s="16">
        <f>VLOOKUP(M87,'NA Tech'!M:AQ,31,FALSE)</f>
        <v>8.5925103890663736E-4</v>
      </c>
    </row>
    <row r="88" spans="1:34" x14ac:dyDescent="0.3">
      <c r="A88" t="s">
        <v>2832</v>
      </c>
      <c r="B88" t="s">
        <v>2833</v>
      </c>
      <c r="C88" t="s">
        <v>2834</v>
      </c>
      <c r="D88">
        <v>20180705</v>
      </c>
      <c r="E88" t="s">
        <v>3186</v>
      </c>
      <c r="F88" t="s">
        <v>3187</v>
      </c>
      <c r="G88" t="s">
        <v>3188</v>
      </c>
      <c r="H88" t="s">
        <v>3189</v>
      </c>
      <c r="I88" t="s">
        <v>3190</v>
      </c>
      <c r="J88" t="s">
        <v>3191</v>
      </c>
      <c r="K88" t="s">
        <v>3192</v>
      </c>
      <c r="L88">
        <v>18537501</v>
      </c>
      <c r="M88">
        <v>322295</v>
      </c>
      <c r="N88">
        <v>45102020</v>
      </c>
      <c r="O88" t="s">
        <v>2897</v>
      </c>
      <c r="Q88" t="s">
        <v>31</v>
      </c>
      <c r="R88" t="s">
        <v>23</v>
      </c>
      <c r="S88" t="s">
        <v>23</v>
      </c>
      <c r="W88" t="s">
        <v>24</v>
      </c>
      <c r="X88">
        <v>22</v>
      </c>
      <c r="Y88">
        <v>1</v>
      </c>
      <c r="Z88">
        <v>72621000</v>
      </c>
      <c r="AA88">
        <v>1597662000</v>
      </c>
      <c r="AB88">
        <v>0.83</v>
      </c>
      <c r="AC88" s="16">
        <f t="shared" si="2"/>
        <v>1.0802988019557616</v>
      </c>
      <c r="AF88" s="16">
        <f t="shared" si="3"/>
        <v>65115474.816368371</v>
      </c>
      <c r="AG88" s="16">
        <f>AH88*SUM('Current SDC'!AG:AG)</f>
        <v>1432540445.960104</v>
      </c>
      <c r="AH88" s="16">
        <f>VLOOKUP(M88,'NA Tech'!M:AQ,31,FALSE)</f>
        <v>1.8174387692556471E-4</v>
      </c>
    </row>
    <row r="89" spans="1:34" x14ac:dyDescent="0.3">
      <c r="A89" t="s">
        <v>2832</v>
      </c>
      <c r="B89" t="s">
        <v>2833</v>
      </c>
      <c r="C89" t="s">
        <v>2834</v>
      </c>
      <c r="D89">
        <v>20180705</v>
      </c>
      <c r="E89" t="s">
        <v>430</v>
      </c>
      <c r="F89" t="s">
        <v>431</v>
      </c>
      <c r="G89" t="s">
        <v>432</v>
      </c>
      <c r="H89">
        <v>278715206</v>
      </c>
      <c r="I89" t="s">
        <v>433</v>
      </c>
      <c r="J89">
        <v>2008400</v>
      </c>
      <c r="K89" t="s">
        <v>434</v>
      </c>
      <c r="L89">
        <v>1348001</v>
      </c>
      <c r="M89">
        <v>22737</v>
      </c>
      <c r="N89">
        <v>45103010</v>
      </c>
      <c r="O89" t="s">
        <v>2725</v>
      </c>
      <c r="Q89" t="s">
        <v>21</v>
      </c>
      <c r="R89" t="s">
        <v>23</v>
      </c>
      <c r="S89" t="s">
        <v>23</v>
      </c>
      <c r="W89" t="s">
        <v>24</v>
      </c>
      <c r="X89">
        <v>78.400000000000006</v>
      </c>
      <c r="Y89">
        <v>1</v>
      </c>
      <c r="Z89">
        <v>31468000</v>
      </c>
      <c r="AA89">
        <v>2467091200</v>
      </c>
      <c r="AB89">
        <v>0.7</v>
      </c>
      <c r="AC89" s="16">
        <f t="shared" si="2"/>
        <v>1.0328879601763286</v>
      </c>
      <c r="AF89" s="16">
        <f t="shared" si="3"/>
        <v>22752042.831580095</v>
      </c>
      <c r="AG89" s="16">
        <f>AH89*SUM('Current SDC'!AG:AG)</f>
        <v>1783760157.9958797</v>
      </c>
      <c r="AH89" s="16">
        <f>VLOOKUP(M89,'NA Tech'!M:AQ,31,FALSE)</f>
        <v>2.2630250163879672E-4</v>
      </c>
    </row>
    <row r="90" spans="1:34" x14ac:dyDescent="0.3">
      <c r="A90" t="s">
        <v>2832</v>
      </c>
      <c r="B90" t="s">
        <v>2833</v>
      </c>
      <c r="C90" t="s">
        <v>2834</v>
      </c>
      <c r="D90">
        <v>20180705</v>
      </c>
      <c r="E90" t="s">
        <v>3193</v>
      </c>
      <c r="F90" t="s">
        <v>3194</v>
      </c>
      <c r="G90" t="s">
        <v>3195</v>
      </c>
      <c r="H90">
        <v>278768106</v>
      </c>
      <c r="I90" t="s">
        <v>3196</v>
      </c>
      <c r="J90" t="s">
        <v>3197</v>
      </c>
      <c r="K90" t="s">
        <v>3198</v>
      </c>
      <c r="L90">
        <v>17920201</v>
      </c>
      <c r="M90">
        <v>49557</v>
      </c>
      <c r="N90">
        <v>45201020</v>
      </c>
      <c r="O90" t="s">
        <v>2849</v>
      </c>
      <c r="Q90" t="s">
        <v>21</v>
      </c>
      <c r="R90" t="s">
        <v>23</v>
      </c>
      <c r="S90" t="s">
        <v>23</v>
      </c>
      <c r="W90" t="s">
        <v>24</v>
      </c>
      <c r="X90">
        <v>45.06</v>
      </c>
      <c r="Y90">
        <v>1</v>
      </c>
      <c r="Z90">
        <v>48401000</v>
      </c>
      <c r="AA90">
        <v>2180949060</v>
      </c>
      <c r="AB90">
        <v>1</v>
      </c>
      <c r="AC90" s="16">
        <f t="shared" si="2"/>
        <v>1.1334054165158773</v>
      </c>
      <c r="AF90" s="16">
        <f t="shared" si="3"/>
        <v>54857955.564784981</v>
      </c>
      <c r="AG90" s="16">
        <f>AH90*SUM('Current SDC'!AG:AG)</f>
        <v>2471899477.7492113</v>
      </c>
      <c r="AH90" s="16">
        <f>VLOOKUP(M90,'NA Tech'!M:AQ,31,FALSE)</f>
        <v>3.1360552208026943E-4</v>
      </c>
    </row>
    <row r="91" spans="1:34" x14ac:dyDescent="0.3">
      <c r="A91" t="s">
        <v>2832</v>
      </c>
      <c r="B91" t="s">
        <v>2833</v>
      </c>
      <c r="C91" t="s">
        <v>2834</v>
      </c>
      <c r="D91">
        <v>20180705</v>
      </c>
      <c r="E91" t="s">
        <v>325</v>
      </c>
      <c r="F91" t="s">
        <v>326</v>
      </c>
      <c r="G91" t="s">
        <v>327</v>
      </c>
      <c r="H91">
        <v>285512109</v>
      </c>
      <c r="I91" t="s">
        <v>328</v>
      </c>
      <c r="J91">
        <v>2310194</v>
      </c>
      <c r="K91" t="s">
        <v>329</v>
      </c>
      <c r="L91">
        <v>1672101</v>
      </c>
      <c r="M91">
        <v>4001</v>
      </c>
      <c r="N91">
        <v>45103030</v>
      </c>
      <c r="O91" t="s">
        <v>2726</v>
      </c>
      <c r="Q91" t="s">
        <v>21</v>
      </c>
      <c r="R91" t="s">
        <v>23</v>
      </c>
      <c r="S91" t="s">
        <v>23</v>
      </c>
      <c r="W91" t="s">
        <v>24</v>
      </c>
      <c r="X91">
        <v>141.22999999999999</v>
      </c>
      <c r="Y91">
        <v>1</v>
      </c>
      <c r="Z91">
        <v>306833000</v>
      </c>
      <c r="AA91">
        <v>43334024590</v>
      </c>
      <c r="AB91">
        <v>1</v>
      </c>
      <c r="AC91" s="16">
        <f t="shared" si="2"/>
        <v>1.0425154812988511</v>
      </c>
      <c r="AF91" s="16">
        <f t="shared" si="3"/>
        <v>319878152.67337036</v>
      </c>
      <c r="AG91" s="16">
        <f>AH91*SUM('Current SDC'!AG:AG)</f>
        <v>45176391502.060097</v>
      </c>
      <c r="AH91" s="16">
        <f>VLOOKUP(M91,'NA Tech'!M:AQ,31,FALSE)</f>
        <v>5.7314490213843505E-3</v>
      </c>
    </row>
    <row r="92" spans="1:34" x14ac:dyDescent="0.3">
      <c r="A92" t="s">
        <v>2832</v>
      </c>
      <c r="B92" t="s">
        <v>2833</v>
      </c>
      <c r="C92" t="s">
        <v>2834</v>
      </c>
      <c r="D92">
        <v>20180705</v>
      </c>
      <c r="E92" t="s">
        <v>3199</v>
      </c>
      <c r="F92" t="s">
        <v>3200</v>
      </c>
      <c r="G92" t="s">
        <v>3201</v>
      </c>
      <c r="H92">
        <v>286082102</v>
      </c>
      <c r="I92" t="s">
        <v>3202</v>
      </c>
      <c r="J92">
        <v>2310202</v>
      </c>
      <c r="K92" t="s">
        <v>3203</v>
      </c>
      <c r="L92">
        <v>2577401</v>
      </c>
      <c r="M92">
        <v>8549</v>
      </c>
      <c r="N92">
        <v>45202030</v>
      </c>
      <c r="O92" t="s">
        <v>2841</v>
      </c>
      <c r="Q92" t="s">
        <v>21</v>
      </c>
      <c r="R92" t="s">
        <v>23</v>
      </c>
      <c r="S92" t="s">
        <v>23</v>
      </c>
      <c r="W92" t="s">
        <v>24</v>
      </c>
      <c r="X92">
        <v>32.85</v>
      </c>
      <c r="Y92">
        <v>1</v>
      </c>
      <c r="Z92">
        <v>44721000</v>
      </c>
      <c r="AA92">
        <v>1469084850</v>
      </c>
      <c r="AB92">
        <v>1</v>
      </c>
      <c r="AC92" s="16">
        <f t="shared" si="2"/>
        <v>1.122224487397063</v>
      </c>
      <c r="AF92" s="16">
        <f t="shared" si="3"/>
        <v>50187001.300884053</v>
      </c>
      <c r="AG92" s="16">
        <f>AH92*SUM('Current SDC'!AG:AG)</f>
        <v>1648642992.7340415</v>
      </c>
      <c r="AH92" s="16">
        <f>VLOOKUP(M92,'NA Tech'!M:AQ,31,FALSE)</f>
        <v>2.0916042545998382E-4</v>
      </c>
    </row>
    <row r="93" spans="1:34" x14ac:dyDescent="0.3">
      <c r="A93" t="s">
        <v>2832</v>
      </c>
      <c r="B93" t="s">
        <v>2833</v>
      </c>
      <c r="C93" t="s">
        <v>2834</v>
      </c>
      <c r="D93">
        <v>20180705</v>
      </c>
      <c r="E93" t="s">
        <v>266</v>
      </c>
      <c r="F93" t="s">
        <v>267</v>
      </c>
      <c r="G93" t="s">
        <v>268</v>
      </c>
      <c r="H93" t="s">
        <v>269</v>
      </c>
      <c r="I93" t="s">
        <v>270</v>
      </c>
      <c r="J93" t="s">
        <v>271</v>
      </c>
      <c r="K93" t="s">
        <v>272</v>
      </c>
      <c r="L93">
        <v>18695501</v>
      </c>
      <c r="M93">
        <v>276928</v>
      </c>
      <c r="N93">
        <v>45103010</v>
      </c>
      <c r="O93" t="s">
        <v>2725</v>
      </c>
      <c r="Q93" t="s">
        <v>31</v>
      </c>
      <c r="R93" t="s">
        <v>23</v>
      </c>
      <c r="S93" t="s">
        <v>23</v>
      </c>
      <c r="W93" t="s">
        <v>24</v>
      </c>
      <c r="X93">
        <v>104.51</v>
      </c>
      <c r="Y93">
        <v>1</v>
      </c>
      <c r="Z93">
        <v>34347000</v>
      </c>
      <c r="AA93">
        <v>3589604970</v>
      </c>
      <c r="AB93">
        <v>1</v>
      </c>
      <c r="AC93" s="16">
        <f t="shared" si="2"/>
        <v>1.105766147507439</v>
      </c>
      <c r="AF93" s="16">
        <f t="shared" si="3"/>
        <v>37979749.868438005</v>
      </c>
      <c r="AG93" s="16">
        <f>AH93*SUM('Current SDC'!AG:AG)</f>
        <v>3969263658.7504559</v>
      </c>
      <c r="AH93" s="16">
        <f>VLOOKUP(M93,'NA Tech'!M:AQ,31,FALSE)</f>
        <v>5.0357347181047773E-4</v>
      </c>
    </row>
    <row r="94" spans="1:34" x14ac:dyDescent="0.3">
      <c r="A94" t="s">
        <v>2832</v>
      </c>
      <c r="B94" t="s">
        <v>2833</v>
      </c>
      <c r="C94" t="s">
        <v>2834</v>
      </c>
      <c r="D94">
        <v>20180705</v>
      </c>
      <c r="E94" t="s">
        <v>63</v>
      </c>
      <c r="F94" t="s">
        <v>3204</v>
      </c>
      <c r="G94" t="s">
        <v>3205</v>
      </c>
      <c r="H94" t="s">
        <v>3206</v>
      </c>
      <c r="I94" t="s">
        <v>3207</v>
      </c>
      <c r="J94" t="s">
        <v>3208</v>
      </c>
      <c r="K94" t="s">
        <v>64</v>
      </c>
      <c r="L94">
        <v>19755901</v>
      </c>
      <c r="M94">
        <v>328850</v>
      </c>
      <c r="N94">
        <v>45101010</v>
      </c>
      <c r="O94" t="s">
        <v>2738</v>
      </c>
      <c r="Q94" t="s">
        <v>21</v>
      </c>
      <c r="R94" t="s">
        <v>23</v>
      </c>
      <c r="S94" t="s">
        <v>23</v>
      </c>
      <c r="W94" t="s">
        <v>24</v>
      </c>
      <c r="X94">
        <v>10.199999999999999</v>
      </c>
      <c r="Y94">
        <v>1</v>
      </c>
      <c r="Z94">
        <v>142714000</v>
      </c>
      <c r="AA94">
        <v>1455682800</v>
      </c>
      <c r="AB94">
        <v>0.53</v>
      </c>
      <c r="AC94" s="16">
        <f t="shared" si="2"/>
        <v>0.94889168124940448</v>
      </c>
      <c r="AF94" s="16">
        <f t="shared" si="3"/>
        <v>71772667.520848587</v>
      </c>
      <c r="AG94" s="16">
        <f>AH94*SUM('Current SDC'!AG:AG)</f>
        <v>732081208.71265554</v>
      </c>
      <c r="AH94" s="16">
        <f>VLOOKUP(M94,'NA Tech'!M:AQ,31,FALSE)</f>
        <v>9.2877850305035637E-5</v>
      </c>
    </row>
    <row r="95" spans="1:34" x14ac:dyDescent="0.3">
      <c r="A95" t="s">
        <v>2832</v>
      </c>
      <c r="B95" t="s">
        <v>2833</v>
      </c>
      <c r="C95" t="s">
        <v>2834</v>
      </c>
      <c r="D95">
        <v>20180705</v>
      </c>
      <c r="E95" t="s">
        <v>3209</v>
      </c>
      <c r="F95" t="s">
        <v>3210</v>
      </c>
      <c r="G95" t="s">
        <v>3211</v>
      </c>
      <c r="H95" t="s">
        <v>3212</v>
      </c>
      <c r="I95" t="s">
        <v>3213</v>
      </c>
      <c r="J95">
        <v>2599700</v>
      </c>
      <c r="K95" t="s">
        <v>3214</v>
      </c>
      <c r="L95">
        <v>13757301</v>
      </c>
      <c r="M95">
        <v>32047</v>
      </c>
      <c r="N95">
        <v>45301010</v>
      </c>
      <c r="O95" t="s">
        <v>2882</v>
      </c>
      <c r="Q95" t="s">
        <v>21</v>
      </c>
      <c r="R95" t="s">
        <v>23</v>
      </c>
      <c r="S95" t="s">
        <v>23</v>
      </c>
      <c r="W95" t="s">
        <v>24</v>
      </c>
      <c r="X95">
        <v>34.049999999999997</v>
      </c>
      <c r="Y95">
        <v>1</v>
      </c>
      <c r="Z95">
        <v>141739000</v>
      </c>
      <c r="AA95">
        <v>4826212950</v>
      </c>
      <c r="AB95">
        <v>1</v>
      </c>
      <c r="AC95" s="16">
        <f t="shared" si="2"/>
        <v>1.1922686959213027</v>
      </c>
      <c r="AF95" s="16">
        <f t="shared" si="3"/>
        <v>168990972.69118953</v>
      </c>
      <c r="AG95" s="16">
        <f>AH95*SUM('Current SDC'!AG:AG)</f>
        <v>5754142620.1350031</v>
      </c>
      <c r="AH95" s="16">
        <f>VLOOKUP(M95,'NA Tech'!M:AQ,31,FALSE)</f>
        <v>7.3001791405971053E-4</v>
      </c>
    </row>
    <row r="96" spans="1:34" x14ac:dyDescent="0.3">
      <c r="A96" t="s">
        <v>2832</v>
      </c>
      <c r="B96" t="s">
        <v>2833</v>
      </c>
      <c r="C96" t="s">
        <v>2834</v>
      </c>
      <c r="D96">
        <v>20180705</v>
      </c>
      <c r="E96" t="s">
        <v>255</v>
      </c>
      <c r="F96" t="s">
        <v>2806</v>
      </c>
      <c r="G96" t="s">
        <v>2807</v>
      </c>
      <c r="H96" t="s">
        <v>2808</v>
      </c>
      <c r="I96" t="s">
        <v>2809</v>
      </c>
      <c r="J96" t="s">
        <v>2810</v>
      </c>
      <c r="K96" t="s">
        <v>256</v>
      </c>
      <c r="L96">
        <v>18457601</v>
      </c>
      <c r="M96">
        <v>226599</v>
      </c>
      <c r="N96">
        <v>45101010</v>
      </c>
      <c r="O96" t="s">
        <v>2738</v>
      </c>
      <c r="Q96" t="s">
        <v>31</v>
      </c>
      <c r="R96" t="s">
        <v>23</v>
      </c>
      <c r="S96" t="s">
        <v>23</v>
      </c>
      <c r="W96" t="s">
        <v>24</v>
      </c>
      <c r="X96">
        <v>57.2</v>
      </c>
      <c r="Y96">
        <v>1</v>
      </c>
      <c r="Z96">
        <v>45216000</v>
      </c>
      <c r="AA96">
        <v>2586355200</v>
      </c>
      <c r="AB96">
        <v>1</v>
      </c>
      <c r="AC96" s="16">
        <f t="shared" si="2"/>
        <v>1.0425090248598492</v>
      </c>
      <c r="AF96" s="16">
        <f t="shared" si="3"/>
        <v>47138088.068062939</v>
      </c>
      <c r="AG96" s="16">
        <f>AH96*SUM('Current SDC'!AG:AG)</f>
        <v>2696298637.4932008</v>
      </c>
      <c r="AH96" s="16">
        <f>VLOOKUP(M96,'NA Tech'!M:AQ,31,FALSE)</f>
        <v>3.4207464725277264E-4</v>
      </c>
    </row>
    <row r="97" spans="1:34" x14ac:dyDescent="0.3">
      <c r="A97" t="s">
        <v>2832</v>
      </c>
      <c r="B97" t="s">
        <v>2833</v>
      </c>
      <c r="C97" t="s">
        <v>2834</v>
      </c>
      <c r="D97">
        <v>20180705</v>
      </c>
      <c r="E97" t="s">
        <v>123</v>
      </c>
      <c r="F97" t="s">
        <v>3215</v>
      </c>
      <c r="G97" t="s">
        <v>3216</v>
      </c>
      <c r="H97" t="s">
        <v>3217</v>
      </c>
      <c r="I97" t="s">
        <v>3218</v>
      </c>
      <c r="J97" t="s">
        <v>3219</v>
      </c>
      <c r="K97" t="s">
        <v>124</v>
      </c>
      <c r="L97">
        <v>2323801</v>
      </c>
      <c r="M97">
        <v>484362</v>
      </c>
      <c r="N97">
        <v>45101010</v>
      </c>
      <c r="O97" t="s">
        <v>2738</v>
      </c>
      <c r="Q97" t="s">
        <v>21</v>
      </c>
      <c r="R97" t="s">
        <v>23</v>
      </c>
      <c r="S97" t="s">
        <v>23</v>
      </c>
      <c r="W97" t="s">
        <v>24</v>
      </c>
      <c r="X97">
        <v>42.58</v>
      </c>
      <c r="Y97">
        <v>1</v>
      </c>
      <c r="Z97">
        <v>119476000</v>
      </c>
      <c r="AA97">
        <v>5087288080</v>
      </c>
      <c r="AB97">
        <v>0.91</v>
      </c>
      <c r="AC97" s="16">
        <f t="shared" si="2"/>
        <v>0.84431600339885526</v>
      </c>
      <c r="AF97" s="16">
        <f t="shared" si="3"/>
        <v>91796703.928094283</v>
      </c>
      <c r="AG97" s="16">
        <f>AH97*SUM('Current SDC'!AG:AG)</f>
        <v>3908703653.2582545</v>
      </c>
      <c r="AH97" s="16">
        <f>VLOOKUP(M97,'NA Tech'!M:AQ,31,FALSE)</f>
        <v>4.95890330845191E-4</v>
      </c>
    </row>
    <row r="98" spans="1:34" x14ac:dyDescent="0.3">
      <c r="A98" t="s">
        <v>2832</v>
      </c>
      <c r="B98" t="s">
        <v>2833</v>
      </c>
      <c r="C98" t="s">
        <v>2834</v>
      </c>
      <c r="D98">
        <v>20180705</v>
      </c>
      <c r="E98" t="s">
        <v>3220</v>
      </c>
      <c r="F98" t="s">
        <v>3221</v>
      </c>
      <c r="G98" t="s">
        <v>3222</v>
      </c>
      <c r="H98">
        <v>298736109</v>
      </c>
      <c r="I98" t="s">
        <v>3223</v>
      </c>
      <c r="J98">
        <v>2320148</v>
      </c>
      <c r="K98" t="s">
        <v>3224</v>
      </c>
      <c r="L98">
        <v>6453601</v>
      </c>
      <c r="M98">
        <v>20073</v>
      </c>
      <c r="N98">
        <v>45102020</v>
      </c>
      <c r="O98" t="s">
        <v>2897</v>
      </c>
      <c r="Q98" t="s">
        <v>21</v>
      </c>
      <c r="R98" t="s">
        <v>23</v>
      </c>
      <c r="S98" t="s">
        <v>23</v>
      </c>
      <c r="W98" t="s">
        <v>24</v>
      </c>
      <c r="X98">
        <v>84.74</v>
      </c>
      <c r="Y98">
        <v>1</v>
      </c>
      <c r="Z98">
        <v>51281000</v>
      </c>
      <c r="AA98">
        <v>4345551940</v>
      </c>
      <c r="AB98">
        <v>1</v>
      </c>
      <c r="AC98" s="16">
        <f t="shared" si="2"/>
        <v>1.0823904613279436</v>
      </c>
      <c r="AF98" s="16">
        <f t="shared" si="3"/>
        <v>55506065.247358277</v>
      </c>
      <c r="AG98" s="16">
        <f>AH98*SUM('Current SDC'!AG:AG)</f>
        <v>4703583969.0611401</v>
      </c>
      <c r="AH98" s="16">
        <f>VLOOKUP(M98,'NA Tech'!M:AQ,31,FALSE)</f>
        <v>5.9673539298164737E-4</v>
      </c>
    </row>
    <row r="99" spans="1:34" x14ac:dyDescent="0.3">
      <c r="A99" t="s">
        <v>2832</v>
      </c>
      <c r="B99" t="s">
        <v>2833</v>
      </c>
      <c r="C99" t="s">
        <v>2834</v>
      </c>
      <c r="D99">
        <v>20180705</v>
      </c>
      <c r="E99" t="s">
        <v>3225</v>
      </c>
      <c r="F99" t="s">
        <v>3226</v>
      </c>
      <c r="G99" t="s">
        <v>3227</v>
      </c>
      <c r="H99">
        <v>302081104</v>
      </c>
      <c r="I99" t="s">
        <v>3228</v>
      </c>
      <c r="J99" t="s">
        <v>3229</v>
      </c>
      <c r="K99" t="s">
        <v>3230</v>
      </c>
      <c r="L99">
        <v>16244901</v>
      </c>
      <c r="M99">
        <v>44277</v>
      </c>
      <c r="N99">
        <v>45102020</v>
      </c>
      <c r="O99" t="s">
        <v>2870</v>
      </c>
      <c r="Q99" t="s">
        <v>21</v>
      </c>
      <c r="R99" t="s">
        <v>23</v>
      </c>
      <c r="S99" t="s">
        <v>23</v>
      </c>
      <c r="W99" t="s">
        <v>24</v>
      </c>
      <c r="X99">
        <v>57.96</v>
      </c>
      <c r="Y99">
        <v>1</v>
      </c>
      <c r="Z99">
        <v>34396000</v>
      </c>
      <c r="AA99">
        <v>1993592160</v>
      </c>
      <c r="AB99">
        <v>1</v>
      </c>
      <c r="AC99" s="16">
        <f t="shared" si="2"/>
        <v>1.0915528632785161</v>
      </c>
      <c r="AF99" s="16">
        <f t="shared" si="3"/>
        <v>37545052.285327837</v>
      </c>
      <c r="AG99" s="16">
        <f>AH99*SUM('Current SDC'!AG:AG)</f>
        <v>2176111230.4576015</v>
      </c>
      <c r="AH99" s="16">
        <f>VLOOKUP(M99,'NA Tech'!M:AQ,31,FALSE)</f>
        <v>2.7607938942314514E-4</v>
      </c>
    </row>
    <row r="100" spans="1:34" x14ac:dyDescent="0.3">
      <c r="A100" t="s">
        <v>2832</v>
      </c>
      <c r="B100" t="s">
        <v>2833</v>
      </c>
      <c r="C100" t="s">
        <v>2834</v>
      </c>
      <c r="D100">
        <v>20180705</v>
      </c>
      <c r="E100" t="s">
        <v>3231</v>
      </c>
      <c r="F100" t="s">
        <v>3232</v>
      </c>
      <c r="G100" t="s">
        <v>3233</v>
      </c>
      <c r="H100" t="s">
        <v>3234</v>
      </c>
      <c r="I100" t="s">
        <v>3235</v>
      </c>
      <c r="J100" t="s">
        <v>3236</v>
      </c>
      <c r="K100" t="s">
        <v>3237</v>
      </c>
      <c r="L100">
        <v>12629602</v>
      </c>
      <c r="M100">
        <v>42439</v>
      </c>
      <c r="N100">
        <v>25502020</v>
      </c>
      <c r="O100" t="s">
        <v>2997</v>
      </c>
      <c r="Q100" t="s">
        <v>21</v>
      </c>
      <c r="R100" t="s">
        <v>23</v>
      </c>
      <c r="S100" t="s">
        <v>23</v>
      </c>
      <c r="W100" t="s">
        <v>24</v>
      </c>
      <c r="X100">
        <v>123.25</v>
      </c>
      <c r="Y100">
        <v>1</v>
      </c>
      <c r="Z100">
        <v>137348000</v>
      </c>
      <c r="AA100">
        <v>16928141000</v>
      </c>
      <c r="AB100">
        <v>0.88</v>
      </c>
      <c r="AC100" s="16">
        <f t="shared" si="2"/>
        <v>1.0500195395085365</v>
      </c>
      <c r="AF100" s="16">
        <f t="shared" si="3"/>
        <v>126911913.66692826</v>
      </c>
      <c r="AG100" s="16">
        <f>AH100*SUM('Current SDC'!AG:AG)</f>
        <v>15641893359.448908</v>
      </c>
      <c r="AH100" s="16">
        <f>VLOOKUP(M100,'NA Tech'!M:AQ,31,FALSE)</f>
        <v>1.9844593914395228E-3</v>
      </c>
    </row>
    <row r="101" spans="1:34" x14ac:dyDescent="0.3">
      <c r="A101" t="s">
        <v>2832</v>
      </c>
      <c r="B101" t="s">
        <v>2833</v>
      </c>
      <c r="C101" t="s">
        <v>2834</v>
      </c>
      <c r="D101">
        <v>20180705</v>
      </c>
      <c r="E101" t="s">
        <v>3238</v>
      </c>
      <c r="F101" t="s">
        <v>3239</v>
      </c>
      <c r="G101" t="s">
        <v>3240</v>
      </c>
      <c r="H101" t="s">
        <v>3241</v>
      </c>
      <c r="I101" t="s">
        <v>3242</v>
      </c>
      <c r="J101">
        <v>2407052</v>
      </c>
      <c r="K101" t="s">
        <v>3243</v>
      </c>
      <c r="L101">
        <v>11957401</v>
      </c>
      <c r="M101">
        <v>28163</v>
      </c>
      <c r="N101">
        <v>45201020</v>
      </c>
      <c r="O101" t="s">
        <v>2849</v>
      </c>
      <c r="Q101" t="s">
        <v>21</v>
      </c>
      <c r="R101" t="s">
        <v>23</v>
      </c>
      <c r="S101" t="s">
        <v>23</v>
      </c>
      <c r="W101" t="s">
        <v>24</v>
      </c>
      <c r="X101">
        <v>8.3699999999999992</v>
      </c>
      <c r="Y101">
        <v>1</v>
      </c>
      <c r="Z101">
        <v>115893000</v>
      </c>
      <c r="AA101">
        <v>970024410</v>
      </c>
      <c r="AB101">
        <v>1</v>
      </c>
      <c r="AC101" s="16">
        <f t="shared" si="2"/>
        <v>1.1075315569118893</v>
      </c>
      <c r="AF101" s="16">
        <f t="shared" si="3"/>
        <v>128355154.72518958</v>
      </c>
      <c r="AG101" s="16">
        <f>AH101*SUM('Current SDC'!AG:AG)</f>
        <v>1074332645.0498366</v>
      </c>
      <c r="AH101" s="16">
        <f>VLOOKUP(M101,'NA Tech'!M:AQ,31,FALSE)</f>
        <v>1.3629868571577607E-4</v>
      </c>
    </row>
    <row r="102" spans="1:34" x14ac:dyDescent="0.3">
      <c r="A102" t="s">
        <v>2832</v>
      </c>
      <c r="B102" t="s">
        <v>2833</v>
      </c>
      <c r="C102" t="s">
        <v>2834</v>
      </c>
      <c r="D102">
        <v>20180705</v>
      </c>
      <c r="E102" t="s">
        <v>3244</v>
      </c>
      <c r="F102" t="s">
        <v>3245</v>
      </c>
      <c r="G102" t="s">
        <v>3246</v>
      </c>
      <c r="H102">
        <v>315616102</v>
      </c>
      <c r="I102" t="s">
        <v>3247</v>
      </c>
      <c r="J102">
        <v>2427599</v>
      </c>
      <c r="K102" t="s">
        <v>3248</v>
      </c>
      <c r="L102">
        <v>12107701</v>
      </c>
      <c r="M102">
        <v>28459</v>
      </c>
      <c r="N102">
        <v>45201020</v>
      </c>
      <c r="O102" t="s">
        <v>2849</v>
      </c>
      <c r="Q102" t="s">
        <v>21</v>
      </c>
      <c r="R102" t="s">
        <v>23</v>
      </c>
      <c r="S102" t="s">
        <v>23</v>
      </c>
      <c r="W102" t="s">
        <v>24</v>
      </c>
      <c r="X102">
        <v>174.73</v>
      </c>
      <c r="Y102">
        <v>1</v>
      </c>
      <c r="Z102">
        <v>61115000</v>
      </c>
      <c r="AA102">
        <v>10678623950</v>
      </c>
      <c r="AB102">
        <v>1</v>
      </c>
      <c r="AC102" s="16">
        <f t="shared" si="2"/>
        <v>1.0888893630908485</v>
      </c>
      <c r="AF102" s="16">
        <f t="shared" si="3"/>
        <v>66547473.425297208</v>
      </c>
      <c r="AG102" s="16">
        <f>AH102*SUM('Current SDC'!AG:AG)</f>
        <v>11627840031.602179</v>
      </c>
      <c r="AH102" s="16">
        <f>VLOOKUP(M102,'NA Tech'!M:AQ,31,FALSE)</f>
        <v>1.4752035333964425E-3</v>
      </c>
    </row>
    <row r="103" spans="1:34" x14ac:dyDescent="0.3">
      <c r="A103" t="s">
        <v>2832</v>
      </c>
      <c r="B103" t="s">
        <v>2833</v>
      </c>
      <c r="C103" t="s">
        <v>2834</v>
      </c>
      <c r="D103">
        <v>20180705</v>
      </c>
      <c r="E103" t="s">
        <v>3249</v>
      </c>
      <c r="F103" t="s">
        <v>3250</v>
      </c>
      <c r="G103" t="s">
        <v>3251</v>
      </c>
      <c r="H103">
        <v>302445101</v>
      </c>
      <c r="I103" t="s">
        <v>3252</v>
      </c>
      <c r="J103">
        <v>2344717</v>
      </c>
      <c r="K103" t="s">
        <v>3253</v>
      </c>
      <c r="L103">
        <v>2847701</v>
      </c>
      <c r="M103">
        <v>20131</v>
      </c>
      <c r="N103">
        <v>45203010</v>
      </c>
      <c r="O103" t="s">
        <v>3098</v>
      </c>
      <c r="Q103" t="s">
        <v>21</v>
      </c>
      <c r="R103" t="s">
        <v>23</v>
      </c>
      <c r="S103" t="s">
        <v>23</v>
      </c>
      <c r="W103" t="s">
        <v>24</v>
      </c>
      <c r="X103">
        <v>51.6</v>
      </c>
      <c r="Y103">
        <v>1</v>
      </c>
      <c r="Z103">
        <v>137214000</v>
      </c>
      <c r="AA103">
        <v>7080242400</v>
      </c>
      <c r="AB103">
        <v>1</v>
      </c>
      <c r="AC103" s="16">
        <f t="shared" si="2"/>
        <v>1.1485635005324666</v>
      </c>
      <c r="AF103" s="16">
        <f t="shared" si="3"/>
        <v>157598992.16206187</v>
      </c>
      <c r="AG103" s="16">
        <f>AH103*SUM('Current SDC'!AG:AG)</f>
        <v>8132107995.5623932</v>
      </c>
      <c r="AH103" s="16">
        <f>VLOOKUP(M103,'NA Tech'!M:AQ,31,FALSE)</f>
        <v>1.0317061824389518E-3</v>
      </c>
    </row>
    <row r="104" spans="1:34" x14ac:dyDescent="0.3">
      <c r="A104" t="s">
        <v>2832</v>
      </c>
      <c r="B104" t="s">
        <v>2833</v>
      </c>
      <c r="C104" t="s">
        <v>2834</v>
      </c>
      <c r="D104">
        <v>20180705</v>
      </c>
      <c r="E104" t="s">
        <v>3254</v>
      </c>
      <c r="F104" t="s">
        <v>3255</v>
      </c>
      <c r="G104" t="s">
        <v>3256</v>
      </c>
      <c r="H104" t="s">
        <v>3257</v>
      </c>
      <c r="I104" t="s">
        <v>3258</v>
      </c>
      <c r="J104" t="s">
        <v>3259</v>
      </c>
      <c r="K104" t="s">
        <v>3260</v>
      </c>
      <c r="L104">
        <v>17958301</v>
      </c>
      <c r="M104">
        <v>226182</v>
      </c>
      <c r="N104">
        <v>45203020</v>
      </c>
      <c r="O104" t="s">
        <v>2855</v>
      </c>
      <c r="Q104" t="s">
        <v>31</v>
      </c>
      <c r="R104" t="s">
        <v>23</v>
      </c>
      <c r="S104" t="s">
        <v>23</v>
      </c>
      <c r="W104" t="s">
        <v>24</v>
      </c>
      <c r="X104">
        <v>36.22</v>
      </c>
      <c r="Y104">
        <v>1</v>
      </c>
      <c r="Z104">
        <v>36902000</v>
      </c>
      <c r="AA104">
        <v>1336590440</v>
      </c>
      <c r="AB104">
        <v>1</v>
      </c>
      <c r="AC104" s="16">
        <f t="shared" si="2"/>
        <v>1.0970850535188903</v>
      </c>
      <c r="AF104" s="16">
        <f t="shared" si="3"/>
        <v>40484632.644954093</v>
      </c>
      <c r="AG104" s="16">
        <f>AH104*SUM('Current SDC'!AG:AG)</f>
        <v>1466353394.4002373</v>
      </c>
      <c r="AH104" s="16">
        <f>VLOOKUP(M104,'NA Tech'!M:AQ,31,FALSE)</f>
        <v>1.8603366599024654E-4</v>
      </c>
    </row>
    <row r="105" spans="1:34" x14ac:dyDescent="0.3">
      <c r="A105" t="s">
        <v>2832</v>
      </c>
      <c r="B105" t="s">
        <v>2833</v>
      </c>
      <c r="C105" t="s">
        <v>2834</v>
      </c>
      <c r="D105">
        <v>20180705</v>
      </c>
      <c r="E105" t="s">
        <v>20</v>
      </c>
      <c r="F105" t="s">
        <v>3261</v>
      </c>
      <c r="G105" t="s">
        <v>3262</v>
      </c>
      <c r="H105" t="s">
        <v>3263</v>
      </c>
      <c r="I105" t="s">
        <v>3264</v>
      </c>
      <c r="J105" t="s">
        <v>3265</v>
      </c>
      <c r="K105" t="s">
        <v>22</v>
      </c>
      <c r="L105">
        <v>17061701</v>
      </c>
      <c r="M105">
        <v>299774</v>
      </c>
      <c r="N105">
        <v>45101010</v>
      </c>
      <c r="O105" t="s">
        <v>2738</v>
      </c>
      <c r="Q105" t="s">
        <v>21</v>
      </c>
      <c r="R105" t="s">
        <v>23</v>
      </c>
      <c r="S105" t="s">
        <v>23</v>
      </c>
      <c r="W105" t="s">
        <v>24</v>
      </c>
      <c r="X105">
        <v>192.73</v>
      </c>
      <c r="Y105">
        <v>1</v>
      </c>
      <c r="Z105">
        <v>2398606000</v>
      </c>
      <c r="AA105">
        <v>462283334380</v>
      </c>
      <c r="AB105">
        <v>1</v>
      </c>
      <c r="AC105" s="16">
        <f t="shared" si="2"/>
        <v>1.0500221110077022</v>
      </c>
      <c r="AF105" s="16">
        <f t="shared" si="3"/>
        <v>2518589335.5957403</v>
      </c>
      <c r="AG105" s="16">
        <f>AH105*SUM('Current SDC'!AG:AG)</f>
        <v>485407722649.367</v>
      </c>
      <c r="AH105" s="16">
        <f>VLOOKUP(M105,'NA Tech'!M:AQ,31,FALSE)</f>
        <v>6.1582820682441045E-2</v>
      </c>
    </row>
    <row r="106" spans="1:34" x14ac:dyDescent="0.3">
      <c r="A106" t="s">
        <v>2832</v>
      </c>
      <c r="B106" t="s">
        <v>2833</v>
      </c>
      <c r="C106" t="s">
        <v>2834</v>
      </c>
      <c r="D106">
        <v>20180705</v>
      </c>
      <c r="E106" t="s">
        <v>383</v>
      </c>
      <c r="F106" t="s">
        <v>384</v>
      </c>
      <c r="G106" t="s">
        <v>385</v>
      </c>
      <c r="H106">
        <v>303250104</v>
      </c>
      <c r="I106" t="s">
        <v>386</v>
      </c>
      <c r="J106">
        <v>2330299</v>
      </c>
      <c r="K106" t="s">
        <v>387</v>
      </c>
      <c r="L106">
        <v>1382401</v>
      </c>
      <c r="M106">
        <v>9692</v>
      </c>
      <c r="N106">
        <v>45103010</v>
      </c>
      <c r="O106" t="s">
        <v>2725</v>
      </c>
      <c r="Q106" t="s">
        <v>31</v>
      </c>
      <c r="R106" t="s">
        <v>23</v>
      </c>
      <c r="S106" t="s">
        <v>23</v>
      </c>
      <c r="W106" t="s">
        <v>24</v>
      </c>
      <c r="X106">
        <v>195.81</v>
      </c>
      <c r="Y106">
        <v>1</v>
      </c>
      <c r="Z106">
        <v>29840000</v>
      </c>
      <c r="AA106">
        <v>5842970400</v>
      </c>
      <c r="AB106">
        <v>1</v>
      </c>
      <c r="AC106" s="16">
        <f t="shared" si="2"/>
        <v>1.0590440764756601</v>
      </c>
      <c r="AF106" s="16">
        <f t="shared" si="3"/>
        <v>31601875.242033698</v>
      </c>
      <c r="AG106" s="16">
        <f>AH106*SUM('Current SDC'!AG:AG)</f>
        <v>6187963191.1426182</v>
      </c>
      <c r="AH106" s="16">
        <f>VLOOKUP(M106,'NA Tech'!M:AQ,31,FALSE)</f>
        <v>7.8505596390139858E-4</v>
      </c>
    </row>
    <row r="107" spans="1:34" x14ac:dyDescent="0.3">
      <c r="A107" t="s">
        <v>2832</v>
      </c>
      <c r="B107" t="s">
        <v>2833</v>
      </c>
      <c r="C107" t="s">
        <v>2834</v>
      </c>
      <c r="D107">
        <v>20180705</v>
      </c>
      <c r="E107" t="s">
        <v>3266</v>
      </c>
      <c r="F107" t="s">
        <v>3267</v>
      </c>
      <c r="G107" t="s">
        <v>3268</v>
      </c>
      <c r="H107" t="s">
        <v>3269</v>
      </c>
      <c r="I107" t="s">
        <v>3270</v>
      </c>
      <c r="J107">
        <v>2769796</v>
      </c>
      <c r="K107" t="s">
        <v>3271</v>
      </c>
      <c r="L107">
        <v>16599301</v>
      </c>
      <c r="M107">
        <v>35144</v>
      </c>
      <c r="N107">
        <v>45102020</v>
      </c>
      <c r="O107" t="s">
        <v>2897</v>
      </c>
      <c r="Q107" t="s">
        <v>31</v>
      </c>
      <c r="R107" t="s">
        <v>23</v>
      </c>
      <c r="S107" t="s">
        <v>23</v>
      </c>
      <c r="W107" t="s">
        <v>24</v>
      </c>
      <c r="X107">
        <v>106.6</v>
      </c>
      <c r="Y107">
        <v>1</v>
      </c>
      <c r="Z107">
        <v>331014000</v>
      </c>
      <c r="AA107">
        <v>35286092400</v>
      </c>
      <c r="AB107">
        <v>1</v>
      </c>
      <c r="AC107" s="16">
        <f t="shared" si="2"/>
        <v>1.0640108164874102</v>
      </c>
      <c r="AF107" s="16">
        <f t="shared" si="3"/>
        <v>352202476.40876359</v>
      </c>
      <c r="AG107" s="16">
        <f>AH107*SUM('Current SDC'!AG:AG)</f>
        <v>37544783985.174202</v>
      </c>
      <c r="AH107" s="16">
        <f>VLOOKUP(M107,'NA Tech'!M:AQ,31,FALSE)</f>
        <v>4.763240450935546E-3</v>
      </c>
    </row>
    <row r="108" spans="1:34" x14ac:dyDescent="0.3">
      <c r="A108" t="s">
        <v>2832</v>
      </c>
      <c r="B108" t="s">
        <v>2833</v>
      </c>
      <c r="C108" t="s">
        <v>2834</v>
      </c>
      <c r="D108">
        <v>20180705</v>
      </c>
      <c r="E108" t="s">
        <v>3272</v>
      </c>
      <c r="F108" t="s">
        <v>3273</v>
      </c>
      <c r="G108" t="s">
        <v>3274</v>
      </c>
      <c r="H108" t="s">
        <v>3275</v>
      </c>
      <c r="I108" t="s">
        <v>3276</v>
      </c>
      <c r="J108">
        <v>2517832</v>
      </c>
      <c r="K108" t="s">
        <v>3277</v>
      </c>
      <c r="L108">
        <v>12641701</v>
      </c>
      <c r="M108">
        <v>29303</v>
      </c>
      <c r="N108">
        <v>45201020</v>
      </c>
      <c r="O108" t="s">
        <v>2849</v>
      </c>
      <c r="Q108" t="s">
        <v>21</v>
      </c>
      <c r="R108" t="s">
        <v>23</v>
      </c>
      <c r="S108" t="s">
        <v>23</v>
      </c>
      <c r="W108" t="s">
        <v>24</v>
      </c>
      <c r="X108">
        <v>18.36</v>
      </c>
      <c r="Y108">
        <v>1</v>
      </c>
      <c r="Z108">
        <v>114695000</v>
      </c>
      <c r="AA108">
        <v>2105800200</v>
      </c>
      <c r="AB108">
        <v>1</v>
      </c>
      <c r="AC108" s="16">
        <f t="shared" si="2"/>
        <v>1.0180084827231266</v>
      </c>
      <c r="AF108" s="16">
        <f t="shared" si="3"/>
        <v>116760482.92592901</v>
      </c>
      <c r="AG108" s="16">
        <f>AH108*SUM('Current SDC'!AG:AG)</f>
        <v>2143722466.5200562</v>
      </c>
      <c r="AH108" s="16">
        <f>VLOOKUP(M108,'NA Tech'!M:AQ,31,FALSE)</f>
        <v>2.7197028413160747E-4</v>
      </c>
    </row>
    <row r="109" spans="1:34" x14ac:dyDescent="0.3">
      <c r="A109" t="s">
        <v>2832</v>
      </c>
      <c r="B109" t="s">
        <v>2833</v>
      </c>
      <c r="C109" t="s">
        <v>2834</v>
      </c>
      <c r="D109">
        <v>20180705</v>
      </c>
      <c r="E109" t="s">
        <v>49</v>
      </c>
      <c r="F109" t="s">
        <v>50</v>
      </c>
      <c r="G109" t="s">
        <v>51</v>
      </c>
      <c r="H109" t="s">
        <v>52</v>
      </c>
      <c r="I109" t="s">
        <v>53</v>
      </c>
      <c r="J109" t="s">
        <v>54</v>
      </c>
      <c r="K109" t="s">
        <v>55</v>
      </c>
      <c r="L109">
        <v>1848701</v>
      </c>
      <c r="M109">
        <v>328579</v>
      </c>
      <c r="N109">
        <v>45103020</v>
      </c>
      <c r="O109" t="s">
        <v>2725</v>
      </c>
      <c r="Q109" t="s">
        <v>21</v>
      </c>
      <c r="R109" t="s">
        <v>23</v>
      </c>
      <c r="S109" t="s">
        <v>23</v>
      </c>
      <c r="W109" t="s">
        <v>24</v>
      </c>
      <c r="X109">
        <v>15.6</v>
      </c>
      <c r="Y109">
        <v>1</v>
      </c>
      <c r="Z109">
        <v>191929000</v>
      </c>
      <c r="AA109">
        <v>2994092400</v>
      </c>
      <c r="AB109">
        <v>0.95</v>
      </c>
      <c r="AC109" s="16">
        <f t="shared" si="2"/>
        <v>1.1739898745235686</v>
      </c>
      <c r="AF109" s="16">
        <f t="shared" si="3"/>
        <v>214056567.49606231</v>
      </c>
      <c r="AG109" s="16">
        <f>AH109*SUM('Current SDC'!AG:AG)</f>
        <v>3339282452.9385715</v>
      </c>
      <c r="AH109" s="16">
        <f>VLOOKUP(M109,'NA Tech'!M:AQ,31,FALSE)</f>
        <v>4.2364886859429555E-4</v>
      </c>
    </row>
    <row r="110" spans="1:34" x14ac:dyDescent="0.3">
      <c r="A110" t="s">
        <v>2832</v>
      </c>
      <c r="B110" t="s">
        <v>2833</v>
      </c>
      <c r="C110" t="s">
        <v>2834</v>
      </c>
      <c r="D110">
        <v>20180705</v>
      </c>
      <c r="E110" t="s">
        <v>3278</v>
      </c>
      <c r="F110" t="s">
        <v>3279</v>
      </c>
      <c r="G110" t="s">
        <v>3280</v>
      </c>
      <c r="H110" t="s">
        <v>3281</v>
      </c>
      <c r="I110" t="s">
        <v>3282</v>
      </c>
      <c r="J110" t="s">
        <v>3283</v>
      </c>
      <c r="K110" t="s">
        <v>3284</v>
      </c>
      <c r="L110">
        <v>2515702</v>
      </c>
      <c r="M110">
        <v>576922</v>
      </c>
      <c r="N110">
        <v>45102020</v>
      </c>
      <c r="O110" t="s">
        <v>2897</v>
      </c>
      <c r="Q110" t="s">
        <v>31</v>
      </c>
      <c r="R110" t="s">
        <v>23</v>
      </c>
      <c r="S110" t="s">
        <v>23</v>
      </c>
      <c r="W110" t="s">
        <v>24</v>
      </c>
      <c r="X110">
        <v>21.28</v>
      </c>
      <c r="Y110">
        <v>1</v>
      </c>
      <c r="Z110">
        <v>485171000</v>
      </c>
      <c r="AA110">
        <v>10324438880</v>
      </c>
      <c r="AB110">
        <v>0.92</v>
      </c>
      <c r="AC110" s="16">
        <f t="shared" si="2"/>
        <v>1.0102188597712569</v>
      </c>
      <c r="AF110" s="16">
        <f t="shared" si="3"/>
        <v>450918582.86095405</v>
      </c>
      <c r="AG110" s="16">
        <f>AH110*SUM('Current SDC'!AG:AG)</f>
        <v>9595547443.2811031</v>
      </c>
      <c r="AH110" s="16">
        <f>VLOOKUP(M110,'NA Tech'!M:AQ,31,FALSE)</f>
        <v>1.2173701611589026E-3</v>
      </c>
    </row>
    <row r="111" spans="1:34" x14ac:dyDescent="0.3">
      <c r="A111" t="s">
        <v>2832</v>
      </c>
      <c r="B111" t="s">
        <v>2833</v>
      </c>
      <c r="C111" t="s">
        <v>2834</v>
      </c>
      <c r="D111">
        <v>20180705</v>
      </c>
      <c r="E111" t="s">
        <v>3285</v>
      </c>
      <c r="F111" t="s">
        <v>3286</v>
      </c>
      <c r="G111" t="s">
        <v>3287</v>
      </c>
      <c r="H111">
        <v>336433107</v>
      </c>
      <c r="I111" t="s">
        <v>3288</v>
      </c>
      <c r="J111" t="s">
        <v>3289</v>
      </c>
      <c r="K111" t="s">
        <v>3290</v>
      </c>
      <c r="L111">
        <v>17540401</v>
      </c>
      <c r="M111">
        <v>44367</v>
      </c>
      <c r="N111">
        <v>45301020</v>
      </c>
      <c r="O111" t="s">
        <v>3291</v>
      </c>
      <c r="Q111" t="s">
        <v>21</v>
      </c>
      <c r="R111" t="s">
        <v>23</v>
      </c>
      <c r="S111" t="s">
        <v>23</v>
      </c>
      <c r="W111" t="s">
        <v>24</v>
      </c>
      <c r="X111">
        <v>52.36</v>
      </c>
      <c r="Y111">
        <v>1</v>
      </c>
      <c r="Z111">
        <v>104763000</v>
      </c>
      <c r="AA111">
        <v>5485390680</v>
      </c>
      <c r="AB111">
        <v>0.78</v>
      </c>
      <c r="AC111" s="16">
        <f t="shared" si="2"/>
        <v>1.0943062505837287</v>
      </c>
      <c r="AF111" s="16">
        <f t="shared" si="3"/>
        <v>89421388.46932447</v>
      </c>
      <c r="AG111" s="16">
        <f>AH111*SUM('Current SDC'!AG:AG)</f>
        <v>4682103900.25383</v>
      </c>
      <c r="AH111" s="16">
        <f>VLOOKUP(M111,'NA Tech'!M:AQ,31,FALSE)</f>
        <v>5.940102545796723E-4</v>
      </c>
    </row>
    <row r="112" spans="1:34" x14ac:dyDescent="0.3">
      <c r="A112" t="s">
        <v>2832</v>
      </c>
      <c r="B112" t="s">
        <v>2833</v>
      </c>
      <c r="C112" t="s">
        <v>2834</v>
      </c>
      <c r="D112">
        <v>20180705</v>
      </c>
      <c r="E112" t="s">
        <v>3292</v>
      </c>
      <c r="F112" t="s">
        <v>3293</v>
      </c>
      <c r="G112" t="s">
        <v>3294</v>
      </c>
      <c r="H112">
        <v>337738108</v>
      </c>
      <c r="I112" t="s">
        <v>3295</v>
      </c>
      <c r="J112">
        <v>2342034</v>
      </c>
      <c r="K112" t="s">
        <v>3296</v>
      </c>
      <c r="L112">
        <v>1263501</v>
      </c>
      <c r="M112">
        <v>3727</v>
      </c>
      <c r="N112">
        <v>45102020</v>
      </c>
      <c r="O112" t="s">
        <v>2897</v>
      </c>
      <c r="Q112" t="s">
        <v>21</v>
      </c>
      <c r="R112" t="s">
        <v>23</v>
      </c>
      <c r="S112" t="s">
        <v>23</v>
      </c>
      <c r="W112" t="s">
        <v>24</v>
      </c>
      <c r="X112">
        <v>74.42</v>
      </c>
      <c r="Y112">
        <v>1</v>
      </c>
      <c r="Z112">
        <v>409437000</v>
      </c>
      <c r="AA112">
        <v>30470301540</v>
      </c>
      <c r="AB112">
        <v>1</v>
      </c>
      <c r="AC112" s="16">
        <f t="shared" si="2"/>
        <v>1.0848034351820088</v>
      </c>
      <c r="AF112" s="16">
        <f t="shared" si="3"/>
        <v>444158664.09061617</v>
      </c>
      <c r="AG112" s="16">
        <f>AH112*SUM('Current SDC'!AG:AG)</f>
        <v>33054287781.623653</v>
      </c>
      <c r="AH112" s="16">
        <f>VLOOKUP(M112,'NA Tech'!M:AQ,31,FALSE)</f>
        <v>4.1935391265126715E-3</v>
      </c>
    </row>
    <row r="113" spans="1:34" x14ac:dyDescent="0.3">
      <c r="A113" t="s">
        <v>2832</v>
      </c>
      <c r="B113" t="s">
        <v>2833</v>
      </c>
      <c r="C113" t="s">
        <v>2834</v>
      </c>
      <c r="D113">
        <v>20180705</v>
      </c>
      <c r="E113" t="s">
        <v>3297</v>
      </c>
      <c r="F113" t="s">
        <v>3298</v>
      </c>
      <c r="G113" t="s">
        <v>3299</v>
      </c>
      <c r="H113" t="s">
        <v>3300</v>
      </c>
      <c r="I113" t="s">
        <v>3301</v>
      </c>
      <c r="J113" t="s">
        <v>3302</v>
      </c>
      <c r="K113" t="s">
        <v>3303</v>
      </c>
      <c r="L113">
        <v>2385601</v>
      </c>
      <c r="M113">
        <v>487207</v>
      </c>
      <c r="N113">
        <v>45203010</v>
      </c>
      <c r="O113" t="s">
        <v>3098</v>
      </c>
      <c r="Q113" t="s">
        <v>31</v>
      </c>
      <c r="R113" t="s">
        <v>23</v>
      </c>
      <c r="S113" t="s">
        <v>23</v>
      </c>
      <c r="W113" t="s">
        <v>24</v>
      </c>
      <c r="X113">
        <v>6.54</v>
      </c>
      <c r="Y113">
        <v>1</v>
      </c>
      <c r="Z113">
        <v>210007000</v>
      </c>
      <c r="AA113">
        <v>1373445780</v>
      </c>
      <c r="AB113">
        <v>0.85</v>
      </c>
      <c r="AC113" s="16">
        <f t="shared" si="2"/>
        <v>1.0704774960639305</v>
      </c>
      <c r="AF113" s="16">
        <f t="shared" si="3"/>
        <v>191086602.38851318</v>
      </c>
      <c r="AG113" s="16">
        <f>AH113*SUM('Current SDC'!AG:AG)</f>
        <v>1249706379.6208761</v>
      </c>
      <c r="AH113" s="16">
        <f>VLOOKUP(M113,'NA Tech'!M:AQ,31,FALSE)</f>
        <v>1.5854804176135284E-4</v>
      </c>
    </row>
    <row r="114" spans="1:34" x14ac:dyDescent="0.3">
      <c r="A114" t="s">
        <v>2832</v>
      </c>
      <c r="B114" t="s">
        <v>2833</v>
      </c>
      <c r="C114" t="s">
        <v>2834</v>
      </c>
      <c r="D114">
        <v>20180705</v>
      </c>
      <c r="E114" t="s">
        <v>86</v>
      </c>
      <c r="F114" t="s">
        <v>2797</v>
      </c>
      <c r="G114" t="s">
        <v>2798</v>
      </c>
      <c r="H114">
        <v>338307101</v>
      </c>
      <c r="I114" t="s">
        <v>2799</v>
      </c>
      <c r="J114" t="s">
        <v>2800</v>
      </c>
      <c r="K114" t="s">
        <v>87</v>
      </c>
      <c r="L114">
        <v>1990801</v>
      </c>
      <c r="M114">
        <v>351362</v>
      </c>
      <c r="N114">
        <v>45101010</v>
      </c>
      <c r="O114" t="s">
        <v>2738</v>
      </c>
      <c r="Q114" t="s">
        <v>21</v>
      </c>
      <c r="R114" t="s">
        <v>23</v>
      </c>
      <c r="S114" t="s">
        <v>23</v>
      </c>
      <c r="W114" t="s">
        <v>24</v>
      </c>
      <c r="X114">
        <v>35.229999999999997</v>
      </c>
      <c r="Y114">
        <v>1</v>
      </c>
      <c r="Z114">
        <v>57684000</v>
      </c>
      <c r="AA114">
        <v>2032207320</v>
      </c>
      <c r="AB114">
        <v>0.95</v>
      </c>
      <c r="AC114" s="16">
        <f t="shared" si="2"/>
        <v>1.1425664976739682</v>
      </c>
      <c r="AF114" s="16">
        <f t="shared" si="3"/>
        <v>62612415.559233926</v>
      </c>
      <c r="AG114" s="16">
        <f>AH114*SUM('Current SDC'!AG:AG)</f>
        <v>2205835400.1518111</v>
      </c>
      <c r="AH114" s="16">
        <f>VLOOKUP(M114,'NA Tech'!M:AQ,31,FALSE)</f>
        <v>2.79850442347936E-4</v>
      </c>
    </row>
    <row r="115" spans="1:34" x14ac:dyDescent="0.3">
      <c r="A115" t="s">
        <v>2832</v>
      </c>
      <c r="B115" t="s">
        <v>2833</v>
      </c>
      <c r="C115" t="s">
        <v>2834</v>
      </c>
      <c r="D115">
        <v>20180705</v>
      </c>
      <c r="E115" t="s">
        <v>3304</v>
      </c>
      <c r="F115" t="s">
        <v>3305</v>
      </c>
      <c r="G115" t="s">
        <v>3306</v>
      </c>
      <c r="H115">
        <v>339041105</v>
      </c>
      <c r="I115" t="s">
        <v>3307</v>
      </c>
      <c r="J115" t="s">
        <v>3308</v>
      </c>
      <c r="K115" t="s">
        <v>3309</v>
      </c>
      <c r="L115">
        <v>18470001</v>
      </c>
      <c r="M115">
        <v>267974</v>
      </c>
      <c r="N115">
        <v>45102020</v>
      </c>
      <c r="O115" t="s">
        <v>2897</v>
      </c>
      <c r="Q115" t="s">
        <v>31</v>
      </c>
      <c r="R115" t="s">
        <v>23</v>
      </c>
      <c r="S115" t="s">
        <v>23</v>
      </c>
      <c r="W115" t="s">
        <v>24</v>
      </c>
      <c r="X115">
        <v>214.2</v>
      </c>
      <c r="Y115">
        <v>1</v>
      </c>
      <c r="Z115">
        <v>89638000</v>
      </c>
      <c r="AA115">
        <v>19200459600</v>
      </c>
      <c r="AB115">
        <v>1</v>
      </c>
      <c r="AC115" s="16">
        <f t="shared" si="2"/>
        <v>1.0048712698522133</v>
      </c>
      <c r="AF115" s="16">
        <f t="shared" si="3"/>
        <v>90074650.88701269</v>
      </c>
      <c r="AG115" s="16">
        <f>AH115*SUM('Current SDC'!AG:AG)</f>
        <v>19293990219.998119</v>
      </c>
      <c r="AH115" s="16">
        <f>VLOOKUP(M115,'NA Tech'!M:AQ,31,FALSE)</f>
        <v>2.4477944715873279E-3</v>
      </c>
    </row>
    <row r="116" spans="1:34" x14ac:dyDescent="0.3">
      <c r="A116" t="s">
        <v>2832</v>
      </c>
      <c r="B116" t="s">
        <v>2833</v>
      </c>
      <c r="C116" t="s">
        <v>2834</v>
      </c>
      <c r="D116">
        <v>20180705</v>
      </c>
      <c r="E116" t="s">
        <v>231</v>
      </c>
      <c r="F116" t="s">
        <v>232</v>
      </c>
      <c r="G116" t="s">
        <v>233</v>
      </c>
      <c r="H116">
        <v>3.4959000000000003E+113</v>
      </c>
      <c r="I116" t="s">
        <v>234</v>
      </c>
      <c r="J116" t="s">
        <v>235</v>
      </c>
      <c r="K116" t="s">
        <v>236</v>
      </c>
      <c r="L116">
        <v>18337701</v>
      </c>
      <c r="M116">
        <v>210994</v>
      </c>
      <c r="N116">
        <v>45103020</v>
      </c>
      <c r="O116" t="s">
        <v>2725</v>
      </c>
      <c r="Q116" t="s">
        <v>21</v>
      </c>
      <c r="R116" t="s">
        <v>23</v>
      </c>
      <c r="S116" t="s">
        <v>23</v>
      </c>
      <c r="W116" t="s">
        <v>24</v>
      </c>
      <c r="X116">
        <v>63.59</v>
      </c>
      <c r="Y116">
        <v>1</v>
      </c>
      <c r="Z116">
        <v>168097000</v>
      </c>
      <c r="AA116">
        <v>10689288230</v>
      </c>
      <c r="AB116">
        <v>0.86</v>
      </c>
      <c r="AC116" s="16">
        <f t="shared" si="2"/>
        <v>1.0400652647127453</v>
      </c>
      <c r="AF116" s="16">
        <f t="shared" si="3"/>
        <v>150355391.69007978</v>
      </c>
      <c r="AG116" s="16">
        <f>AH116*SUM('Current SDC'!AG:AG)</f>
        <v>9561099357.5721741</v>
      </c>
      <c r="AH116" s="16">
        <f>VLOOKUP(M116,'NA Tech'!M:AQ,31,FALSE)</f>
        <v>1.2129997933503979E-3</v>
      </c>
    </row>
    <row r="117" spans="1:34" x14ac:dyDescent="0.3">
      <c r="A117" t="s">
        <v>2832</v>
      </c>
      <c r="B117" t="s">
        <v>2833</v>
      </c>
      <c r="C117" t="s">
        <v>2834</v>
      </c>
      <c r="D117">
        <v>20180705</v>
      </c>
      <c r="E117" t="s">
        <v>493</v>
      </c>
      <c r="F117" t="s">
        <v>3310</v>
      </c>
      <c r="G117" t="s">
        <v>3311</v>
      </c>
      <c r="H117">
        <v>362393100</v>
      </c>
      <c r="I117" t="s">
        <v>3312</v>
      </c>
      <c r="J117" t="s">
        <v>3313</v>
      </c>
      <c r="K117" t="s">
        <v>494</v>
      </c>
      <c r="L117">
        <v>16376803</v>
      </c>
      <c r="M117">
        <v>328409</v>
      </c>
      <c r="N117">
        <v>45101010</v>
      </c>
      <c r="O117" t="s">
        <v>2738</v>
      </c>
      <c r="Q117" t="s">
        <v>31</v>
      </c>
      <c r="R117" t="s">
        <v>23</v>
      </c>
      <c r="S117" t="s">
        <v>23</v>
      </c>
      <c r="W117" t="s">
        <v>24</v>
      </c>
      <c r="X117">
        <v>43.7</v>
      </c>
      <c r="Y117">
        <v>1</v>
      </c>
      <c r="Z117">
        <v>44955000</v>
      </c>
      <c r="AA117">
        <v>1964533500</v>
      </c>
      <c r="AB117">
        <v>0.75</v>
      </c>
      <c r="AC117" s="16">
        <f t="shared" si="2"/>
        <v>1.1504678316902577</v>
      </c>
      <c r="AF117" s="16">
        <f t="shared" si="3"/>
        <v>38789461.030226648</v>
      </c>
      <c r="AG117" s="16">
        <f>AH117*SUM('Current SDC'!AG:AG)</f>
        <v>1695099447.020905</v>
      </c>
      <c r="AH117" s="16">
        <f>VLOOKUP(M117,'NA Tech'!M:AQ,31,FALSE)</f>
        <v>2.150542737866544E-4</v>
      </c>
    </row>
    <row r="118" spans="1:34" x14ac:dyDescent="0.3">
      <c r="A118" t="s">
        <v>2832</v>
      </c>
      <c r="B118" t="s">
        <v>2833</v>
      </c>
      <c r="C118" t="s">
        <v>2834</v>
      </c>
      <c r="D118">
        <v>20180705</v>
      </c>
      <c r="E118" t="s">
        <v>3314</v>
      </c>
      <c r="F118" t="s">
        <v>3315</v>
      </c>
      <c r="G118" t="s">
        <v>3316</v>
      </c>
      <c r="H118">
        <v>366651107</v>
      </c>
      <c r="I118" t="s">
        <v>3317</v>
      </c>
      <c r="J118">
        <v>2372763</v>
      </c>
      <c r="K118" t="s">
        <v>3318</v>
      </c>
      <c r="L118">
        <v>1244101</v>
      </c>
      <c r="M118">
        <v>9699</v>
      </c>
      <c r="N118">
        <v>45102010</v>
      </c>
      <c r="O118" t="s">
        <v>2816</v>
      </c>
      <c r="Q118" t="s">
        <v>31</v>
      </c>
      <c r="R118" t="s">
        <v>23</v>
      </c>
      <c r="S118" t="s">
        <v>23</v>
      </c>
      <c r="W118" t="s">
        <v>24</v>
      </c>
      <c r="X118">
        <v>134.88</v>
      </c>
      <c r="Y118">
        <v>1</v>
      </c>
      <c r="Z118">
        <v>91240000</v>
      </c>
      <c r="AA118">
        <v>12306451200</v>
      </c>
      <c r="AB118">
        <v>1</v>
      </c>
      <c r="AC118" s="16">
        <f t="shared" si="2"/>
        <v>1.0952635697434372</v>
      </c>
      <c r="AF118" s="16">
        <f t="shared" si="3"/>
        <v>99931848.103391215</v>
      </c>
      <c r="AG118" s="16">
        <f>AH118*SUM('Current SDC'!AG:AG)</f>
        <v>13478807672.185404</v>
      </c>
      <c r="AH118" s="16">
        <f>VLOOKUP(M118,'NA Tech'!M:AQ,31,FALSE)</f>
        <v>1.7100325296820591E-3</v>
      </c>
    </row>
    <row r="119" spans="1:34" x14ac:dyDescent="0.3">
      <c r="A119" t="s">
        <v>2832</v>
      </c>
      <c r="B119" t="s">
        <v>2833</v>
      </c>
      <c r="C119" t="s">
        <v>2834</v>
      </c>
      <c r="D119">
        <v>20180705</v>
      </c>
      <c r="E119" t="s">
        <v>3319</v>
      </c>
      <c r="F119" t="s">
        <v>3320</v>
      </c>
      <c r="G119" t="s">
        <v>3321</v>
      </c>
      <c r="H119" t="s">
        <v>3322</v>
      </c>
      <c r="I119" t="s">
        <v>3323</v>
      </c>
      <c r="J119" t="s">
        <v>3324</v>
      </c>
      <c r="K119" t="s">
        <v>3325</v>
      </c>
      <c r="L119">
        <v>17798301</v>
      </c>
      <c r="M119">
        <v>46636</v>
      </c>
      <c r="N119">
        <v>45102020</v>
      </c>
      <c r="O119" t="s">
        <v>2870</v>
      </c>
      <c r="Q119" t="s">
        <v>31</v>
      </c>
      <c r="R119" t="s">
        <v>23</v>
      </c>
      <c r="S119" t="s">
        <v>23</v>
      </c>
      <c r="W119" t="s">
        <v>24</v>
      </c>
      <c r="X119">
        <v>29.02</v>
      </c>
      <c r="Y119">
        <v>1</v>
      </c>
      <c r="Z119">
        <v>190388000</v>
      </c>
      <c r="AA119">
        <v>5525059760</v>
      </c>
      <c r="AB119">
        <v>0.79</v>
      </c>
      <c r="AC119" s="16">
        <f t="shared" si="2"/>
        <v>1.1358144050425045</v>
      </c>
      <c r="AF119" s="16">
        <f t="shared" si="3"/>
        <v>170833892.02831355</v>
      </c>
      <c r="AG119" s="16">
        <f>AH119*SUM('Current SDC'!AG:AG)</f>
        <v>4957599546.6616592</v>
      </c>
      <c r="AH119" s="16">
        <f>VLOOKUP(M119,'NA Tech'!M:AQ,31,FALSE)</f>
        <v>6.2896190079355372E-4</v>
      </c>
    </row>
    <row r="120" spans="1:34" x14ac:dyDescent="0.3">
      <c r="A120" t="s">
        <v>2832</v>
      </c>
      <c r="B120" t="s">
        <v>2833</v>
      </c>
      <c r="C120" t="s">
        <v>2834</v>
      </c>
      <c r="D120">
        <v>20180705</v>
      </c>
      <c r="E120" t="s">
        <v>3326</v>
      </c>
      <c r="F120" t="s">
        <v>3327</v>
      </c>
      <c r="G120" t="s">
        <v>3328</v>
      </c>
      <c r="H120" t="s">
        <v>3329</v>
      </c>
      <c r="I120" t="s">
        <v>3330</v>
      </c>
      <c r="J120">
        <v>2712013</v>
      </c>
      <c r="K120" t="s">
        <v>3331</v>
      </c>
      <c r="L120">
        <v>14191301</v>
      </c>
      <c r="M120">
        <v>33850</v>
      </c>
      <c r="N120">
        <v>45102020</v>
      </c>
      <c r="O120" t="s">
        <v>2897</v>
      </c>
      <c r="Q120" t="s">
        <v>31</v>
      </c>
      <c r="R120" t="s">
        <v>23</v>
      </c>
      <c r="S120" t="s">
        <v>23</v>
      </c>
      <c r="W120" t="s">
        <v>24</v>
      </c>
      <c r="X120">
        <v>111.1</v>
      </c>
      <c r="Y120">
        <v>1</v>
      </c>
      <c r="Z120">
        <v>159545000</v>
      </c>
      <c r="AA120">
        <v>17725449500</v>
      </c>
      <c r="AB120">
        <v>1</v>
      </c>
      <c r="AC120" s="16">
        <f t="shared" si="2"/>
        <v>1.1322301945680335</v>
      </c>
      <c r="AF120" s="16">
        <f t="shared" si="3"/>
        <v>180641666.3923569</v>
      </c>
      <c r="AG120" s="16">
        <f>AH120*SUM('Current SDC'!AG:AG)</f>
        <v>20069289136.190849</v>
      </c>
      <c r="AH120" s="16">
        <f>VLOOKUP(M120,'NA Tech'!M:AQ,31,FALSE)</f>
        <v>2.54615527613035E-3</v>
      </c>
    </row>
    <row r="121" spans="1:34" x14ac:dyDescent="0.3">
      <c r="A121" t="s">
        <v>2832</v>
      </c>
      <c r="B121" t="s">
        <v>2833</v>
      </c>
      <c r="C121" t="s">
        <v>2834</v>
      </c>
      <c r="D121">
        <v>20180705</v>
      </c>
      <c r="E121" t="s">
        <v>121</v>
      </c>
      <c r="F121" t="s">
        <v>3332</v>
      </c>
      <c r="G121" t="s">
        <v>3333</v>
      </c>
      <c r="H121">
        <v>380237107</v>
      </c>
      <c r="I121" t="s">
        <v>3334</v>
      </c>
      <c r="J121" t="s">
        <v>3335</v>
      </c>
      <c r="K121" t="s">
        <v>122</v>
      </c>
      <c r="L121">
        <v>2307101</v>
      </c>
      <c r="M121">
        <v>483907</v>
      </c>
      <c r="N121">
        <v>45101010</v>
      </c>
      <c r="O121" t="s">
        <v>2738</v>
      </c>
      <c r="Q121" t="s">
        <v>31</v>
      </c>
      <c r="R121" t="s">
        <v>23</v>
      </c>
      <c r="S121" t="s">
        <v>23</v>
      </c>
      <c r="W121" t="s">
        <v>24</v>
      </c>
      <c r="X121">
        <v>71.709999999999994</v>
      </c>
      <c r="Y121">
        <v>1</v>
      </c>
      <c r="Z121">
        <v>156828000</v>
      </c>
      <c r="AA121">
        <v>11246135880</v>
      </c>
      <c r="AB121">
        <v>1</v>
      </c>
      <c r="AC121" s="16">
        <f t="shared" si="2"/>
        <v>1.0869580011790696</v>
      </c>
      <c r="AF121" s="16">
        <f t="shared" si="3"/>
        <v>170465449.40891114</v>
      </c>
      <c r="AG121" s="16">
        <f>AH121*SUM('Current SDC'!AG:AG)</f>
        <v>12224077377.113016</v>
      </c>
      <c r="AH121" s="16">
        <f>VLOOKUP(M121,'NA Tech'!M:AQ,31,FALSE)</f>
        <v>1.5508471126381592E-3</v>
      </c>
    </row>
    <row r="122" spans="1:34" x14ac:dyDescent="0.3">
      <c r="A122" t="s">
        <v>2832</v>
      </c>
      <c r="B122" t="s">
        <v>2833</v>
      </c>
      <c r="C122" t="s">
        <v>2834</v>
      </c>
      <c r="D122">
        <v>20180705</v>
      </c>
      <c r="E122" t="s">
        <v>3336</v>
      </c>
      <c r="F122" t="s">
        <v>3337</v>
      </c>
      <c r="G122" t="s">
        <v>3338</v>
      </c>
      <c r="H122">
        <v>399473107</v>
      </c>
      <c r="I122" t="s">
        <v>3339</v>
      </c>
      <c r="J122" t="s">
        <v>3340</v>
      </c>
      <c r="K122" t="s">
        <v>3341</v>
      </c>
      <c r="L122">
        <v>18736301</v>
      </c>
      <c r="M122">
        <v>281704</v>
      </c>
      <c r="N122">
        <v>25502020</v>
      </c>
      <c r="O122" t="s">
        <v>3342</v>
      </c>
      <c r="Q122" t="s">
        <v>21</v>
      </c>
      <c r="R122" t="s">
        <v>23</v>
      </c>
      <c r="S122" t="s">
        <v>23</v>
      </c>
      <c r="W122" t="s">
        <v>24</v>
      </c>
      <c r="X122">
        <v>4.26</v>
      </c>
      <c r="Y122">
        <v>1</v>
      </c>
      <c r="Z122">
        <v>564616000</v>
      </c>
      <c r="AA122">
        <v>2405264160</v>
      </c>
      <c r="AB122">
        <v>0.71</v>
      </c>
      <c r="AC122" s="16">
        <f t="shared" si="2"/>
        <v>1.1738636526254369</v>
      </c>
      <c r="AF122" s="16">
        <f t="shared" si="3"/>
        <v>470575362.06444222</v>
      </c>
      <c r="AG122" s="16">
        <f>AH122*SUM('Current SDC'!AG:AG)</f>
        <v>2004651042.3945234</v>
      </c>
      <c r="AH122" s="16">
        <f>VLOOKUP(M122,'NA Tech'!M:AQ,31,FALSE)</f>
        <v>2.5432653811283866E-4</v>
      </c>
    </row>
    <row r="123" spans="1:34" x14ac:dyDescent="0.3">
      <c r="A123" t="s">
        <v>2832</v>
      </c>
      <c r="B123" t="s">
        <v>2833</v>
      </c>
      <c r="C123" t="s">
        <v>2834</v>
      </c>
      <c r="D123">
        <v>20180705</v>
      </c>
      <c r="E123" t="s">
        <v>495</v>
      </c>
      <c r="F123" t="s">
        <v>3343</v>
      </c>
      <c r="G123" t="s">
        <v>3344</v>
      </c>
      <c r="H123">
        <v>400110102</v>
      </c>
      <c r="I123" t="s">
        <v>3345</v>
      </c>
      <c r="J123" t="s">
        <v>3346</v>
      </c>
      <c r="K123" t="s">
        <v>496</v>
      </c>
      <c r="L123">
        <v>1990601</v>
      </c>
      <c r="M123">
        <v>351346</v>
      </c>
      <c r="N123">
        <v>45101010</v>
      </c>
      <c r="O123" t="s">
        <v>2738</v>
      </c>
      <c r="Q123" t="s">
        <v>31</v>
      </c>
      <c r="R123" t="s">
        <v>23</v>
      </c>
      <c r="S123" t="s">
        <v>23</v>
      </c>
      <c r="W123" t="s">
        <v>24</v>
      </c>
      <c r="X123">
        <v>105.33</v>
      </c>
      <c r="Y123">
        <v>1</v>
      </c>
      <c r="Z123">
        <v>90227000</v>
      </c>
      <c r="AA123">
        <v>9503609910</v>
      </c>
      <c r="AB123">
        <v>1</v>
      </c>
      <c r="AC123" s="16">
        <f t="shared" si="2"/>
        <v>1.071122406884949</v>
      </c>
      <c r="AF123" s="16">
        <f t="shared" si="3"/>
        <v>96644161.406008288</v>
      </c>
      <c r="AG123" s="16">
        <f>AH123*SUM('Current SDC'!AG:AG)</f>
        <v>10179529520.894854</v>
      </c>
      <c r="AH123" s="16">
        <f>VLOOKUP(M123,'NA Tech'!M:AQ,31,FALSE)</f>
        <v>1.2914589362017855E-3</v>
      </c>
    </row>
    <row r="124" spans="1:34" x14ac:dyDescent="0.3">
      <c r="A124" t="s">
        <v>2832</v>
      </c>
      <c r="B124" t="s">
        <v>2833</v>
      </c>
      <c r="C124" t="s">
        <v>2834</v>
      </c>
      <c r="D124">
        <v>20180705</v>
      </c>
      <c r="E124" t="s">
        <v>293</v>
      </c>
      <c r="F124" t="s">
        <v>294</v>
      </c>
      <c r="G124" t="s">
        <v>295</v>
      </c>
      <c r="H124" t="s">
        <v>296</v>
      </c>
      <c r="I124" t="s">
        <v>297</v>
      </c>
      <c r="J124" t="s">
        <v>298</v>
      </c>
      <c r="K124" t="s">
        <v>299</v>
      </c>
      <c r="L124">
        <v>19045501</v>
      </c>
      <c r="M124">
        <v>284556</v>
      </c>
      <c r="N124">
        <v>45103010</v>
      </c>
      <c r="O124" t="s">
        <v>2725</v>
      </c>
      <c r="Q124" t="s">
        <v>31</v>
      </c>
      <c r="R124" t="s">
        <v>23</v>
      </c>
      <c r="S124" t="s">
        <v>23</v>
      </c>
      <c r="W124" t="s">
        <v>24</v>
      </c>
      <c r="X124">
        <v>89.25</v>
      </c>
      <c r="Y124">
        <v>1</v>
      </c>
      <c r="Z124">
        <v>79565000</v>
      </c>
      <c r="AA124">
        <v>7101176250</v>
      </c>
      <c r="AB124">
        <v>1</v>
      </c>
      <c r="AC124" s="16">
        <f t="shared" si="2"/>
        <v>1.0507092648247374</v>
      </c>
      <c r="AF124" s="16">
        <f t="shared" si="3"/>
        <v>83599682.655780226</v>
      </c>
      <c r="AG124" s="16">
        <f>AH124*SUM('Current SDC'!AG:AG)</f>
        <v>7461271677.0283852</v>
      </c>
      <c r="AH124" s="16">
        <f>VLOOKUP(M124,'NA Tech'!M:AQ,31,FALSE)</f>
        <v>9.4659836321006347E-4</v>
      </c>
    </row>
    <row r="125" spans="1:34" x14ac:dyDescent="0.3">
      <c r="A125" t="s">
        <v>2832</v>
      </c>
      <c r="B125" t="s">
        <v>2833</v>
      </c>
      <c r="C125" t="s">
        <v>2834</v>
      </c>
      <c r="D125">
        <v>20180705</v>
      </c>
      <c r="E125" t="s">
        <v>3347</v>
      </c>
      <c r="F125" t="s">
        <v>3348</v>
      </c>
      <c r="G125" t="s">
        <v>3349</v>
      </c>
      <c r="H125" t="s">
        <v>3350</v>
      </c>
      <c r="I125" t="s">
        <v>3351</v>
      </c>
      <c r="J125" t="s">
        <v>3352</v>
      </c>
      <c r="K125" t="s">
        <v>3353</v>
      </c>
      <c r="L125">
        <v>560601</v>
      </c>
      <c r="M125">
        <v>5037</v>
      </c>
      <c r="N125">
        <v>45202030</v>
      </c>
      <c r="O125" t="s">
        <v>2841</v>
      </c>
      <c r="Q125" t="s">
        <v>31</v>
      </c>
      <c r="R125" t="s">
        <v>23</v>
      </c>
      <c r="S125" t="s">
        <v>23</v>
      </c>
      <c r="W125" t="s">
        <v>24</v>
      </c>
      <c r="X125">
        <v>22.59</v>
      </c>
      <c r="Y125">
        <v>1</v>
      </c>
      <c r="Z125">
        <v>1641374000</v>
      </c>
      <c r="AA125">
        <v>37078638660</v>
      </c>
      <c r="AB125">
        <v>1</v>
      </c>
      <c r="AC125" s="16">
        <f t="shared" si="2"/>
        <v>1.1211119509759453</v>
      </c>
      <c r="AF125" s="16">
        <f t="shared" si="3"/>
        <v>1840164007.4211912</v>
      </c>
      <c r="AG125" s="16">
        <f>AH125*SUM('Current SDC'!AG:AG)</f>
        <v>41569304927.644707</v>
      </c>
      <c r="AH125" s="16">
        <f>VLOOKUP(M125,'NA Tech'!M:AQ,31,FALSE)</f>
        <v>5.2738243167631555E-3</v>
      </c>
    </row>
    <row r="126" spans="1:34" x14ac:dyDescent="0.3">
      <c r="A126" t="s">
        <v>2832</v>
      </c>
      <c r="B126" t="s">
        <v>2833</v>
      </c>
      <c r="C126" t="s">
        <v>2834</v>
      </c>
      <c r="D126">
        <v>20180705</v>
      </c>
      <c r="E126" t="s">
        <v>3354</v>
      </c>
      <c r="F126" t="s">
        <v>3355</v>
      </c>
      <c r="G126" t="s">
        <v>3356</v>
      </c>
      <c r="H126">
        <v>426281101</v>
      </c>
      <c r="I126" t="s">
        <v>3357</v>
      </c>
      <c r="J126">
        <v>2469193</v>
      </c>
      <c r="K126" t="s">
        <v>3358</v>
      </c>
      <c r="L126">
        <v>1181101</v>
      </c>
      <c r="M126">
        <v>10089</v>
      </c>
      <c r="N126">
        <v>45102020</v>
      </c>
      <c r="O126" t="s">
        <v>2897</v>
      </c>
      <c r="Q126" t="s">
        <v>21</v>
      </c>
      <c r="R126" t="s">
        <v>23</v>
      </c>
      <c r="S126" t="s">
        <v>23</v>
      </c>
      <c r="W126" t="s">
        <v>24</v>
      </c>
      <c r="X126">
        <v>131.76</v>
      </c>
      <c r="Y126">
        <v>1</v>
      </c>
      <c r="Z126">
        <v>77295000</v>
      </c>
      <c r="AA126">
        <v>10184389200</v>
      </c>
      <c r="AB126">
        <v>1</v>
      </c>
      <c r="AC126" s="16">
        <f t="shared" si="2"/>
        <v>1.0496190009853512</v>
      </c>
      <c r="AF126" s="16">
        <f t="shared" si="3"/>
        <v>81130300.681162715</v>
      </c>
      <c r="AG126" s="16">
        <f>AH126*SUM('Current SDC'!AG:AG)</f>
        <v>10689728417.749998</v>
      </c>
      <c r="AH126" s="16">
        <f>VLOOKUP(M126,'NA Tech'!M:AQ,31,FALSE)</f>
        <v>1.3561869693816475E-3</v>
      </c>
    </row>
    <row r="127" spans="1:34" x14ac:dyDescent="0.3">
      <c r="A127" t="s">
        <v>2832</v>
      </c>
      <c r="B127" t="s">
        <v>2833</v>
      </c>
      <c r="C127" t="s">
        <v>2834</v>
      </c>
      <c r="D127">
        <v>20180705</v>
      </c>
      <c r="E127" t="s">
        <v>3359</v>
      </c>
      <c r="F127" t="s">
        <v>3360</v>
      </c>
      <c r="G127" t="s">
        <v>3361</v>
      </c>
      <c r="H127" t="s">
        <v>3362</v>
      </c>
      <c r="I127" t="s">
        <v>3363</v>
      </c>
      <c r="J127" t="s">
        <v>3364</v>
      </c>
      <c r="K127" t="s">
        <v>3365</v>
      </c>
      <c r="L127">
        <v>2615601</v>
      </c>
      <c r="M127">
        <v>360197</v>
      </c>
      <c r="N127">
        <v>45202030</v>
      </c>
      <c r="O127" t="s">
        <v>2841</v>
      </c>
      <c r="Q127" t="s">
        <v>31</v>
      </c>
      <c r="R127" t="s">
        <v>23</v>
      </c>
      <c r="S127" t="s">
        <v>23</v>
      </c>
      <c r="W127" t="s">
        <v>24</v>
      </c>
      <c r="X127">
        <v>14.77</v>
      </c>
      <c r="Y127">
        <v>1</v>
      </c>
      <c r="Z127">
        <v>1527000000</v>
      </c>
      <c r="AA127">
        <v>22553790000</v>
      </c>
      <c r="AB127">
        <v>1</v>
      </c>
      <c r="AC127" s="16">
        <f t="shared" si="2"/>
        <v>1.1591426071466431</v>
      </c>
      <c r="AF127" s="16">
        <f t="shared" si="3"/>
        <v>1770010761.1129241</v>
      </c>
      <c r="AG127" s="16">
        <f>AH127*SUM('Current SDC'!AG:AG)</f>
        <v>26143058941.63789</v>
      </c>
      <c r="AH127" s="16">
        <f>VLOOKUP(M127,'NA Tech'!M:AQ,31,FALSE)</f>
        <v>3.3167237268211451E-3</v>
      </c>
    </row>
    <row r="128" spans="1:34" x14ac:dyDescent="0.3">
      <c r="A128" t="s">
        <v>2832</v>
      </c>
      <c r="B128" t="s">
        <v>2833</v>
      </c>
      <c r="C128" t="s">
        <v>2834</v>
      </c>
      <c r="D128">
        <v>20180705</v>
      </c>
      <c r="E128" t="s">
        <v>115</v>
      </c>
      <c r="F128" t="s">
        <v>2773</v>
      </c>
      <c r="G128" t="s">
        <v>2774</v>
      </c>
      <c r="H128">
        <v>440894103</v>
      </c>
      <c r="I128" t="s">
        <v>2775</v>
      </c>
      <c r="J128" t="s">
        <v>2776</v>
      </c>
      <c r="K128" t="s">
        <v>116</v>
      </c>
      <c r="L128">
        <v>2217801</v>
      </c>
      <c r="M128">
        <v>458982</v>
      </c>
      <c r="N128">
        <v>45101010</v>
      </c>
      <c r="O128" t="s">
        <v>2738</v>
      </c>
      <c r="Q128" t="s">
        <v>21</v>
      </c>
      <c r="R128" t="s">
        <v>23</v>
      </c>
      <c r="S128" t="s">
        <v>23</v>
      </c>
      <c r="W128" t="s">
        <v>24</v>
      </c>
      <c r="X128">
        <v>18.62</v>
      </c>
      <c r="Y128">
        <v>1</v>
      </c>
      <c r="Z128">
        <v>79049000</v>
      </c>
      <c r="AA128">
        <v>1471892380</v>
      </c>
      <c r="AB128">
        <v>0.8</v>
      </c>
      <c r="AC128" s="16">
        <f t="shared" si="2"/>
        <v>1.0020608714089219</v>
      </c>
      <c r="AF128" s="16">
        <f t="shared" si="3"/>
        <v>63369527.859203093</v>
      </c>
      <c r="AG128" s="16">
        <f>AH128*SUM('Current SDC'!AG:AG)</f>
        <v>1179940608.7383616</v>
      </c>
      <c r="AH128" s="16">
        <f>VLOOKUP(M128,'NA Tech'!M:AQ,31,FALSE)</f>
        <v>1.4969698159572454E-4</v>
      </c>
    </row>
    <row r="129" spans="1:34" x14ac:dyDescent="0.3">
      <c r="A129" t="s">
        <v>2832</v>
      </c>
      <c r="B129" t="s">
        <v>2833</v>
      </c>
      <c r="C129" t="s">
        <v>2834</v>
      </c>
      <c r="D129">
        <v>20180705</v>
      </c>
      <c r="E129" t="s">
        <v>109</v>
      </c>
      <c r="F129" t="s">
        <v>110</v>
      </c>
      <c r="G129" t="s">
        <v>111</v>
      </c>
      <c r="H129">
        <v>443573100</v>
      </c>
      <c r="I129" t="s">
        <v>112</v>
      </c>
      <c r="J129" t="s">
        <v>113</v>
      </c>
      <c r="K129" t="s">
        <v>114</v>
      </c>
      <c r="L129">
        <v>2184701</v>
      </c>
      <c r="M129">
        <v>360597</v>
      </c>
      <c r="N129">
        <v>45103010</v>
      </c>
      <c r="O129" t="s">
        <v>2725</v>
      </c>
      <c r="Q129" t="s">
        <v>31</v>
      </c>
      <c r="R129" t="s">
        <v>23</v>
      </c>
      <c r="S129" t="s">
        <v>23</v>
      </c>
      <c r="W129" t="s">
        <v>24</v>
      </c>
      <c r="X129">
        <v>127.2</v>
      </c>
      <c r="Y129">
        <v>1</v>
      </c>
      <c r="Z129">
        <v>38409000</v>
      </c>
      <c r="AA129">
        <v>4885624800</v>
      </c>
      <c r="AB129">
        <v>0.93</v>
      </c>
      <c r="AC129" s="16">
        <f t="shared" si="2"/>
        <v>1.0711833292678676</v>
      </c>
      <c r="AF129" s="16">
        <f t="shared" si="3"/>
        <v>38263064.859280065</v>
      </c>
      <c r="AG129" s="16">
        <f>AH129*SUM('Current SDC'!AG:AG)</f>
        <v>4867061850.1004248</v>
      </c>
      <c r="AH129" s="16">
        <f>VLOOKUP(M129,'NA Tech'!M:AQ,31,FALSE)</f>
        <v>6.1747554309429797E-4</v>
      </c>
    </row>
    <row r="130" spans="1:34" x14ac:dyDescent="0.3">
      <c r="A130" t="s">
        <v>2832</v>
      </c>
      <c r="B130" t="s">
        <v>2833</v>
      </c>
      <c r="C130" t="s">
        <v>2834</v>
      </c>
      <c r="D130">
        <v>20180705</v>
      </c>
      <c r="E130" t="s">
        <v>388</v>
      </c>
      <c r="F130" t="s">
        <v>3366</v>
      </c>
      <c r="G130" t="s">
        <v>3367</v>
      </c>
      <c r="H130" t="s">
        <v>3368</v>
      </c>
      <c r="I130" t="s">
        <v>3369</v>
      </c>
      <c r="J130" t="s">
        <v>3370</v>
      </c>
      <c r="K130" t="s">
        <v>389</v>
      </c>
      <c r="L130">
        <v>2606101</v>
      </c>
      <c r="M130">
        <v>12772</v>
      </c>
      <c r="N130">
        <v>45101010</v>
      </c>
      <c r="O130" t="s">
        <v>2738</v>
      </c>
      <c r="Q130" t="s">
        <v>21</v>
      </c>
      <c r="R130" t="s">
        <v>23</v>
      </c>
      <c r="S130" t="s">
        <v>23</v>
      </c>
      <c r="W130" t="s">
        <v>24</v>
      </c>
      <c r="X130">
        <v>153.08000000000001</v>
      </c>
      <c r="Y130">
        <v>1</v>
      </c>
      <c r="Z130">
        <v>77896000</v>
      </c>
      <c r="AA130">
        <v>11924319680</v>
      </c>
      <c r="AB130">
        <v>1</v>
      </c>
      <c r="AC130" s="16">
        <f t="shared" si="2"/>
        <v>1.0968372917380809</v>
      </c>
      <c r="AF130" s="16">
        <f t="shared" si="3"/>
        <v>85439237.677229553</v>
      </c>
      <c r="AG130" s="16">
        <f>AH130*SUM('Current SDC'!AG:AG)</f>
        <v>13079038503.630299</v>
      </c>
      <c r="AH130" s="16">
        <f>VLOOKUP(M130,'NA Tech'!M:AQ,31,FALSE)</f>
        <v>1.659314521144562E-3</v>
      </c>
    </row>
    <row r="131" spans="1:34" x14ac:dyDescent="0.3">
      <c r="A131" t="s">
        <v>2832</v>
      </c>
      <c r="B131" t="s">
        <v>2833</v>
      </c>
      <c r="C131" t="s">
        <v>2834</v>
      </c>
      <c r="D131">
        <v>20180705</v>
      </c>
      <c r="E131" t="s">
        <v>3371</v>
      </c>
      <c r="F131" t="s">
        <v>3372</v>
      </c>
      <c r="G131" t="s">
        <v>3373</v>
      </c>
      <c r="H131">
        <v>902104108</v>
      </c>
      <c r="I131" t="s">
        <v>3374</v>
      </c>
      <c r="J131">
        <v>2452698</v>
      </c>
      <c r="K131" t="s">
        <v>3375</v>
      </c>
      <c r="L131">
        <v>1456101</v>
      </c>
      <c r="M131">
        <v>20228</v>
      </c>
      <c r="N131">
        <v>45203015</v>
      </c>
      <c r="O131" t="s">
        <v>3098</v>
      </c>
      <c r="Q131" t="s">
        <v>21</v>
      </c>
      <c r="R131" t="s">
        <v>23</v>
      </c>
      <c r="S131" t="s">
        <v>23</v>
      </c>
      <c r="W131" t="s">
        <v>24</v>
      </c>
      <c r="X131">
        <v>40.700000000000003</v>
      </c>
      <c r="Y131">
        <v>1</v>
      </c>
      <c r="Z131">
        <v>62545000</v>
      </c>
      <c r="AA131">
        <v>2545581500</v>
      </c>
      <c r="AB131">
        <v>0.88</v>
      </c>
      <c r="AC131" s="16">
        <f t="shared" ref="AC131:AC193" si="4">AG131/X131/Y131/AB131/Z131</f>
        <v>1.240553473201002</v>
      </c>
      <c r="AF131" s="16">
        <f t="shared" ref="AF131:AF193" si="5">Z131*AB131*AC131</f>
        <v>68279566.943593875</v>
      </c>
      <c r="AG131" s="16">
        <f>AH131*SUM('Current SDC'!AG:AG)</f>
        <v>2778978374.6042705</v>
      </c>
      <c r="AH131" s="16">
        <f>VLOOKUP(M131,'NA Tech'!M:AQ,31,FALSE)</f>
        <v>3.5256407951147676E-4</v>
      </c>
    </row>
    <row r="132" spans="1:34" x14ac:dyDescent="0.3">
      <c r="A132" t="s">
        <v>2832</v>
      </c>
      <c r="B132" t="s">
        <v>2833</v>
      </c>
      <c r="C132" t="s">
        <v>2834</v>
      </c>
      <c r="D132">
        <v>20180705</v>
      </c>
      <c r="E132" t="s">
        <v>3376</v>
      </c>
      <c r="F132" t="s">
        <v>3377</v>
      </c>
      <c r="G132" t="s">
        <v>3378</v>
      </c>
      <c r="H132" t="s">
        <v>3379</v>
      </c>
      <c r="I132" t="s">
        <v>3380</v>
      </c>
      <c r="J132">
        <v>2698782</v>
      </c>
      <c r="K132" t="s">
        <v>3381</v>
      </c>
      <c r="L132">
        <v>17595501</v>
      </c>
      <c r="M132">
        <v>46664</v>
      </c>
      <c r="N132">
        <v>45203020</v>
      </c>
      <c r="O132" t="s">
        <v>3098</v>
      </c>
      <c r="Q132" t="s">
        <v>21</v>
      </c>
      <c r="R132" t="s">
        <v>23</v>
      </c>
      <c r="S132" t="s">
        <v>23</v>
      </c>
      <c r="W132" t="s">
        <v>24</v>
      </c>
      <c r="X132">
        <v>218.5</v>
      </c>
      <c r="Y132">
        <v>1</v>
      </c>
      <c r="Z132">
        <v>53694000</v>
      </c>
      <c r="AA132">
        <v>11732139000</v>
      </c>
      <c r="AB132">
        <v>0.7</v>
      </c>
      <c r="AC132" s="16">
        <f t="shared" si="4"/>
        <v>1.2229657617899263</v>
      </c>
      <c r="AF132" s="16">
        <f t="shared" si="5"/>
        <v>45966146.52948381</v>
      </c>
      <c r="AG132" s="16">
        <f>AH132*SUM('Current SDC'!AG:AG)</f>
        <v>10043603016.692213</v>
      </c>
      <c r="AH132" s="16">
        <f>VLOOKUP(M132,'NA Tech'!M:AQ,31,FALSE)</f>
        <v>1.2742141806206121E-3</v>
      </c>
    </row>
    <row r="133" spans="1:34" x14ac:dyDescent="0.3">
      <c r="A133" t="s">
        <v>2832</v>
      </c>
      <c r="B133" t="s">
        <v>2833</v>
      </c>
      <c r="C133" t="s">
        <v>2834</v>
      </c>
      <c r="D133">
        <v>20180705</v>
      </c>
      <c r="E133" t="s">
        <v>279</v>
      </c>
      <c r="F133" t="s">
        <v>280</v>
      </c>
      <c r="G133" t="s">
        <v>281</v>
      </c>
      <c r="H133" t="s">
        <v>282</v>
      </c>
      <c r="I133" t="s">
        <v>283</v>
      </c>
      <c r="J133" t="s">
        <v>284</v>
      </c>
      <c r="K133" t="s">
        <v>285</v>
      </c>
      <c r="L133">
        <v>18749001</v>
      </c>
      <c r="M133">
        <v>281736</v>
      </c>
      <c r="N133">
        <v>45103020</v>
      </c>
      <c r="O133" t="s">
        <v>2725</v>
      </c>
      <c r="Q133" t="s">
        <v>21</v>
      </c>
      <c r="R133" t="s">
        <v>23</v>
      </c>
      <c r="S133" t="s">
        <v>23</v>
      </c>
      <c r="W133" t="s">
        <v>24</v>
      </c>
      <c r="X133">
        <v>48.4</v>
      </c>
      <c r="Y133">
        <v>1</v>
      </c>
      <c r="Z133">
        <v>34694000</v>
      </c>
      <c r="AA133">
        <v>1679189600</v>
      </c>
      <c r="AB133">
        <v>0.93</v>
      </c>
      <c r="AC133" s="16">
        <f t="shared" si="4"/>
        <v>1.0854092240958237</v>
      </c>
      <c r="AF133" s="16">
        <f t="shared" si="5"/>
        <v>35021184.487325877</v>
      </c>
      <c r="AG133" s="16">
        <f>AH133*SUM('Current SDC'!AG:AG)</f>
        <v>1695025329.1865723</v>
      </c>
      <c r="AH133" s="16">
        <f>VLOOKUP(M133,'NA Tech'!M:AQ,31,FALSE)</f>
        <v>2.1504487058788331E-4</v>
      </c>
    </row>
    <row r="134" spans="1:34" x14ac:dyDescent="0.3">
      <c r="A134" t="s">
        <v>2832</v>
      </c>
      <c r="B134" t="s">
        <v>2833</v>
      </c>
      <c r="C134" t="s">
        <v>2834</v>
      </c>
      <c r="D134">
        <v>20180705</v>
      </c>
      <c r="E134" t="s">
        <v>3382</v>
      </c>
      <c r="F134" t="s">
        <v>3383</v>
      </c>
      <c r="G134" t="s">
        <v>3384</v>
      </c>
      <c r="H134" t="s">
        <v>3385</v>
      </c>
      <c r="I134" t="s">
        <v>3386</v>
      </c>
      <c r="J134" t="s">
        <v>3387</v>
      </c>
      <c r="K134" t="s">
        <v>3388</v>
      </c>
      <c r="L134">
        <v>17725701</v>
      </c>
      <c r="M134">
        <v>46594</v>
      </c>
      <c r="N134">
        <v>45201020</v>
      </c>
      <c r="O134" t="s">
        <v>2882</v>
      </c>
      <c r="Q134" t="s">
        <v>21</v>
      </c>
      <c r="R134" t="s">
        <v>23</v>
      </c>
      <c r="S134" t="s">
        <v>23</v>
      </c>
      <c r="W134" t="s">
        <v>24</v>
      </c>
      <c r="X134">
        <v>9.77</v>
      </c>
      <c r="Y134">
        <v>1</v>
      </c>
      <c r="Z134">
        <v>151281000</v>
      </c>
      <c r="AA134">
        <v>1478015370</v>
      </c>
      <c r="AB134">
        <v>1</v>
      </c>
      <c r="AC134" s="16">
        <f t="shared" si="4"/>
        <v>1.0203742070835458</v>
      </c>
      <c r="AF134" s="16">
        <f t="shared" si="5"/>
        <v>154363230.42180589</v>
      </c>
      <c r="AG134" s="16">
        <f>AH134*SUM('Current SDC'!AG:AG)</f>
        <v>1508128761.2210436</v>
      </c>
      <c r="AH134" s="16">
        <f>VLOOKUP(M134,'NA Tech'!M:AQ,31,FALSE)</f>
        <v>1.913336330155492E-4</v>
      </c>
    </row>
    <row r="135" spans="1:34" x14ac:dyDescent="0.3">
      <c r="A135" t="s">
        <v>2832</v>
      </c>
      <c r="B135" t="s">
        <v>2833</v>
      </c>
      <c r="C135" t="s">
        <v>2834</v>
      </c>
      <c r="D135">
        <v>20180705</v>
      </c>
      <c r="E135" t="s">
        <v>3389</v>
      </c>
      <c r="F135" t="s">
        <v>3390</v>
      </c>
      <c r="G135" t="s">
        <v>3391</v>
      </c>
      <c r="H135" t="s">
        <v>3392</v>
      </c>
      <c r="I135" t="s">
        <v>3393</v>
      </c>
      <c r="J135" t="s">
        <v>3394</v>
      </c>
      <c r="K135" t="s">
        <v>3395</v>
      </c>
      <c r="L135">
        <v>18511201</v>
      </c>
      <c r="M135">
        <v>267566</v>
      </c>
      <c r="N135">
        <v>45301020</v>
      </c>
      <c r="O135" t="s">
        <v>2882</v>
      </c>
      <c r="Q135" t="s">
        <v>31</v>
      </c>
      <c r="R135" t="s">
        <v>23</v>
      </c>
      <c r="S135" t="s">
        <v>23</v>
      </c>
      <c r="W135" t="s">
        <v>24</v>
      </c>
      <c r="X135">
        <v>33.04</v>
      </c>
      <c r="Y135">
        <v>1</v>
      </c>
      <c r="Z135">
        <v>43713000</v>
      </c>
      <c r="AA135">
        <v>1444277520</v>
      </c>
      <c r="AB135">
        <v>1</v>
      </c>
      <c r="AC135" s="16">
        <f t="shared" si="4"/>
        <v>1.1326963652686592</v>
      </c>
      <c r="AF135" s="16">
        <f t="shared" si="5"/>
        <v>49513556.214988902</v>
      </c>
      <c r="AG135" s="16">
        <f>AH135*SUM('Current SDC'!AG:AG)</f>
        <v>1635927897.3432333</v>
      </c>
      <c r="AH135" s="16">
        <f>VLOOKUP(M135,'NA Tech'!M:AQ,31,FALSE)</f>
        <v>2.0754728375894441E-4</v>
      </c>
    </row>
    <row r="136" spans="1:34" x14ac:dyDescent="0.3">
      <c r="A136" t="s">
        <v>2832</v>
      </c>
      <c r="B136" t="s">
        <v>2833</v>
      </c>
      <c r="C136" t="s">
        <v>2834</v>
      </c>
      <c r="D136">
        <v>20180705</v>
      </c>
      <c r="E136" t="s">
        <v>3396</v>
      </c>
      <c r="F136" t="s">
        <v>3397</v>
      </c>
      <c r="G136" t="s">
        <v>3398</v>
      </c>
      <c r="H136" t="s">
        <v>3399</v>
      </c>
      <c r="I136" t="s">
        <v>3400</v>
      </c>
      <c r="J136">
        <v>2475060</v>
      </c>
      <c r="K136" t="s">
        <v>3401</v>
      </c>
      <c r="L136">
        <v>3145301</v>
      </c>
      <c r="M136">
        <v>20249</v>
      </c>
      <c r="N136">
        <v>45203030</v>
      </c>
      <c r="O136" t="s">
        <v>2841</v>
      </c>
      <c r="Q136" t="s">
        <v>21</v>
      </c>
      <c r="R136" t="s">
        <v>23</v>
      </c>
      <c r="S136" t="s">
        <v>23</v>
      </c>
      <c r="W136" t="s">
        <v>24</v>
      </c>
      <c r="X136">
        <v>48.64</v>
      </c>
      <c r="Y136">
        <v>1</v>
      </c>
      <c r="Z136">
        <v>35436000</v>
      </c>
      <c r="AA136">
        <v>1723607040</v>
      </c>
      <c r="AB136">
        <v>1</v>
      </c>
      <c r="AC136" s="16">
        <f t="shared" si="4"/>
        <v>1.1070272891484105</v>
      </c>
      <c r="AF136" s="16">
        <f t="shared" si="5"/>
        <v>39228619.018263079</v>
      </c>
      <c r="AG136" s="16">
        <f>AH136*SUM('Current SDC'!AG:AG)</f>
        <v>1908080029.0483162</v>
      </c>
      <c r="AH136" s="16">
        <f>VLOOKUP(M136,'NA Tech'!M:AQ,31,FALSE)</f>
        <v>2.4207474416617134E-4</v>
      </c>
    </row>
    <row r="137" spans="1:34" x14ac:dyDescent="0.3">
      <c r="A137" t="s">
        <v>2832</v>
      </c>
      <c r="B137" t="s">
        <v>2833</v>
      </c>
      <c r="C137" t="s">
        <v>2834</v>
      </c>
      <c r="D137">
        <v>20180705</v>
      </c>
      <c r="E137" t="s">
        <v>140</v>
      </c>
      <c r="F137" t="s">
        <v>2754</v>
      </c>
      <c r="G137" t="s">
        <v>2755</v>
      </c>
      <c r="H137" t="s">
        <v>2756</v>
      </c>
      <c r="I137" t="s">
        <v>2757</v>
      </c>
      <c r="J137" t="s">
        <v>2758</v>
      </c>
      <c r="K137" t="s">
        <v>141</v>
      </c>
      <c r="L137">
        <v>2632101</v>
      </c>
      <c r="M137">
        <v>681067</v>
      </c>
      <c r="N137">
        <v>45101010</v>
      </c>
      <c r="O137" t="s">
        <v>2738</v>
      </c>
      <c r="Q137" t="s">
        <v>31</v>
      </c>
      <c r="R137" t="s">
        <v>23</v>
      </c>
      <c r="S137" t="s">
        <v>23</v>
      </c>
      <c r="W137" t="s">
        <v>24</v>
      </c>
      <c r="X137">
        <v>43.5</v>
      </c>
      <c r="Y137">
        <v>1</v>
      </c>
      <c r="Z137">
        <v>34327000</v>
      </c>
      <c r="AA137">
        <v>1493224500</v>
      </c>
      <c r="AB137">
        <v>0.85</v>
      </c>
      <c r="AC137" s="16">
        <f t="shared" si="4"/>
        <v>1.0222580955314462</v>
      </c>
      <c r="AF137" s="16">
        <f t="shared" si="5"/>
        <v>29827395.598511759</v>
      </c>
      <c r="AG137" s="16">
        <f>AH137*SUM('Current SDC'!AG:AG)</f>
        <v>1297491708.5352614</v>
      </c>
      <c r="AH137" s="16">
        <f>VLOOKUP(M137,'NA Tech'!M:AQ,31,FALSE)</f>
        <v>1.6461048206560763E-4</v>
      </c>
    </row>
    <row r="138" spans="1:34" x14ac:dyDescent="0.3">
      <c r="A138" t="s">
        <v>2832</v>
      </c>
      <c r="B138" t="s">
        <v>2833</v>
      </c>
      <c r="C138" t="s">
        <v>2834</v>
      </c>
      <c r="D138">
        <v>20180705</v>
      </c>
      <c r="E138" t="s">
        <v>3402</v>
      </c>
      <c r="F138" t="s">
        <v>3403</v>
      </c>
      <c r="G138" t="s">
        <v>3404</v>
      </c>
      <c r="H138">
        <v>458118106</v>
      </c>
      <c r="I138" t="s">
        <v>3405</v>
      </c>
      <c r="J138">
        <v>2462437</v>
      </c>
      <c r="K138" t="s">
        <v>3406</v>
      </c>
      <c r="L138">
        <v>600301</v>
      </c>
      <c r="M138">
        <v>4355</v>
      </c>
      <c r="N138">
        <v>45301020</v>
      </c>
      <c r="O138" t="s">
        <v>2882</v>
      </c>
      <c r="Q138" t="s">
        <v>21</v>
      </c>
      <c r="R138" t="s">
        <v>23</v>
      </c>
      <c r="S138" t="s">
        <v>23</v>
      </c>
      <c r="W138" t="s">
        <v>24</v>
      </c>
      <c r="X138">
        <v>31.6</v>
      </c>
      <c r="Y138">
        <v>1</v>
      </c>
      <c r="Z138">
        <v>129265000</v>
      </c>
      <c r="AA138">
        <v>4084774000</v>
      </c>
      <c r="AB138">
        <v>1</v>
      </c>
      <c r="AC138" s="16">
        <f t="shared" si="4"/>
        <v>1.1608308422069458</v>
      </c>
      <c r="AF138" s="16">
        <f t="shared" si="5"/>
        <v>150054798.81788084</v>
      </c>
      <c r="AG138" s="16">
        <f>AH138*SUM('Current SDC'!AG:AG)</f>
        <v>4741731642.6450348</v>
      </c>
      <c r="AH138" s="16">
        <f>VLOOKUP(M138,'NA Tech'!M:AQ,31,FALSE)</f>
        <v>6.0157512097144339E-4</v>
      </c>
    </row>
    <row r="139" spans="1:34" x14ac:dyDescent="0.3">
      <c r="A139" t="s">
        <v>2832</v>
      </c>
      <c r="B139" t="s">
        <v>2833</v>
      </c>
      <c r="C139" t="s">
        <v>2834</v>
      </c>
      <c r="D139">
        <v>20180705</v>
      </c>
      <c r="E139" t="s">
        <v>3407</v>
      </c>
      <c r="F139" t="s">
        <v>3408</v>
      </c>
      <c r="G139" t="s">
        <v>3409</v>
      </c>
      <c r="H139">
        <v>458140100</v>
      </c>
      <c r="I139" t="s">
        <v>3410</v>
      </c>
      <c r="J139">
        <v>2463247</v>
      </c>
      <c r="K139" t="s">
        <v>3411</v>
      </c>
      <c r="L139">
        <v>600801</v>
      </c>
      <c r="M139">
        <v>4749</v>
      </c>
      <c r="N139">
        <v>45301020</v>
      </c>
      <c r="O139" t="s">
        <v>2882</v>
      </c>
      <c r="Q139" t="s">
        <v>21</v>
      </c>
      <c r="R139" t="s">
        <v>23</v>
      </c>
      <c r="S139" t="s">
        <v>23</v>
      </c>
      <c r="W139" t="s">
        <v>24</v>
      </c>
      <c r="X139">
        <v>49.47</v>
      </c>
      <c r="Y139">
        <v>1</v>
      </c>
      <c r="Z139">
        <v>4660000000</v>
      </c>
      <c r="AA139">
        <v>230530200000</v>
      </c>
      <c r="AB139">
        <v>1</v>
      </c>
      <c r="AC139" s="16">
        <f t="shared" si="4"/>
        <v>1.2147552611275307</v>
      </c>
      <c r="AF139" s="16">
        <f t="shared" si="5"/>
        <v>5660759516.8542929</v>
      </c>
      <c r="AG139" s="16">
        <f>AH139*SUM('Current SDC'!AG:AG)</f>
        <v>280037773298.78186</v>
      </c>
      <c r="AH139" s="16">
        <f>VLOOKUP(M139,'NA Tech'!M:AQ,31,FALSE)</f>
        <v>3.5527897832450049E-2</v>
      </c>
    </row>
    <row r="140" spans="1:34" x14ac:dyDescent="0.3">
      <c r="A140" t="s">
        <v>2832</v>
      </c>
      <c r="B140" t="s">
        <v>2833</v>
      </c>
      <c r="C140" t="s">
        <v>2834</v>
      </c>
      <c r="D140">
        <v>20180705</v>
      </c>
      <c r="E140" t="s">
        <v>3412</v>
      </c>
      <c r="F140" t="s">
        <v>3413</v>
      </c>
      <c r="G140" t="s">
        <v>3414</v>
      </c>
      <c r="H140" t="s">
        <v>3415</v>
      </c>
      <c r="I140" t="s">
        <v>3416</v>
      </c>
      <c r="J140">
        <v>2465737</v>
      </c>
      <c r="K140" t="s">
        <v>3417</v>
      </c>
      <c r="L140">
        <v>610001</v>
      </c>
      <c r="M140">
        <v>5554</v>
      </c>
      <c r="N140">
        <v>45201020</v>
      </c>
      <c r="O140" t="s">
        <v>2882</v>
      </c>
      <c r="Q140" t="s">
        <v>21</v>
      </c>
      <c r="R140" t="s">
        <v>23</v>
      </c>
      <c r="S140" t="s">
        <v>23</v>
      </c>
      <c r="W140" t="s">
        <v>24</v>
      </c>
      <c r="X140">
        <v>81.099999999999994</v>
      </c>
      <c r="Y140">
        <v>1</v>
      </c>
      <c r="Z140">
        <v>34746000</v>
      </c>
      <c r="AA140">
        <v>2817900600</v>
      </c>
      <c r="AB140">
        <v>1</v>
      </c>
      <c r="AC140" s="16">
        <f t="shared" si="4"/>
        <v>1.0873448447691489</v>
      </c>
      <c r="AF140" s="16">
        <f t="shared" si="5"/>
        <v>37780883.976348847</v>
      </c>
      <c r="AG140" s="16">
        <f>AH140*SUM('Current SDC'!AG:AG)</f>
        <v>3064029690.4818912</v>
      </c>
      <c r="AH140" s="16">
        <f>VLOOKUP(M140,'NA Tech'!M:AQ,31,FALSE)</f>
        <v>3.8872803663843341E-4</v>
      </c>
    </row>
    <row r="141" spans="1:34" x14ac:dyDescent="0.3">
      <c r="A141" t="s">
        <v>2832</v>
      </c>
      <c r="B141" t="s">
        <v>2833</v>
      </c>
      <c r="C141" t="s">
        <v>2834</v>
      </c>
      <c r="D141">
        <v>20180705</v>
      </c>
      <c r="E141" t="s">
        <v>3418</v>
      </c>
      <c r="F141" t="s">
        <v>3419</v>
      </c>
      <c r="G141" t="s">
        <v>3420</v>
      </c>
      <c r="H141">
        <v>459200101</v>
      </c>
      <c r="I141" t="s">
        <v>3421</v>
      </c>
      <c r="J141">
        <v>2005973</v>
      </c>
      <c r="K141" t="s">
        <v>3422</v>
      </c>
      <c r="L141">
        <v>606601</v>
      </c>
      <c r="M141">
        <v>5188</v>
      </c>
      <c r="N141">
        <v>45102010</v>
      </c>
      <c r="O141" t="s">
        <v>2816</v>
      </c>
      <c r="Q141" t="s">
        <v>31</v>
      </c>
      <c r="R141" t="s">
        <v>23</v>
      </c>
      <c r="S141" t="s">
        <v>23</v>
      </c>
      <c r="W141" t="s">
        <v>24</v>
      </c>
      <c r="X141">
        <v>139.57</v>
      </c>
      <c r="Y141">
        <v>1</v>
      </c>
      <c r="Z141">
        <v>917968000</v>
      </c>
      <c r="AA141">
        <v>128120793760</v>
      </c>
      <c r="AB141">
        <v>0.93</v>
      </c>
      <c r="AC141" s="16">
        <f t="shared" si="4"/>
        <v>1.1200235061828134</v>
      </c>
      <c r="AF141" s="16">
        <f t="shared" si="5"/>
        <v>956175536.26897109</v>
      </c>
      <c r="AG141" s="16">
        <f>AH141*SUM('Current SDC'!AG:AG)</f>
        <v>133453419597.0603</v>
      </c>
      <c r="AH141" s="16">
        <f>VLOOKUP(M141,'NA Tech'!M:AQ,31,FALSE)</f>
        <v>1.693099970401768E-2</v>
      </c>
    </row>
    <row r="142" spans="1:34" x14ac:dyDescent="0.3">
      <c r="A142" t="s">
        <v>2832</v>
      </c>
      <c r="B142" t="s">
        <v>2833</v>
      </c>
      <c r="C142" t="s">
        <v>2834</v>
      </c>
      <c r="D142">
        <v>20180705</v>
      </c>
      <c r="E142" t="s">
        <v>373</v>
      </c>
      <c r="F142" t="s">
        <v>374</v>
      </c>
      <c r="G142" t="s">
        <v>375</v>
      </c>
      <c r="H142">
        <v>461202103</v>
      </c>
      <c r="I142" t="s">
        <v>376</v>
      </c>
      <c r="J142">
        <v>2459020</v>
      </c>
      <c r="K142" t="s">
        <v>377</v>
      </c>
      <c r="L142">
        <v>2792801</v>
      </c>
      <c r="M142">
        <v>8631</v>
      </c>
      <c r="N142">
        <v>45103010</v>
      </c>
      <c r="O142" t="s">
        <v>2725</v>
      </c>
      <c r="Q142" t="s">
        <v>21</v>
      </c>
      <c r="R142" t="s">
        <v>23</v>
      </c>
      <c r="S142" t="s">
        <v>23</v>
      </c>
      <c r="W142" t="s">
        <v>24</v>
      </c>
      <c r="X142">
        <v>204.76</v>
      </c>
      <c r="Y142">
        <v>1</v>
      </c>
      <c r="Z142">
        <v>256588000</v>
      </c>
      <c r="AA142">
        <v>52538958880</v>
      </c>
      <c r="AB142">
        <v>0.95</v>
      </c>
      <c r="AC142" s="16">
        <f t="shared" si="4"/>
        <v>1.0832886530463424</v>
      </c>
      <c r="AF142" s="16">
        <f t="shared" si="5"/>
        <v>264060925.46246216</v>
      </c>
      <c r="AG142" s="16">
        <f>AH142*SUM('Current SDC'!AG:AG)</f>
        <v>54069115097.693748</v>
      </c>
      <c r="AH142" s="16">
        <f>VLOOKUP(M142,'NA Tech'!M:AQ,31,FALSE)</f>
        <v>6.8596531619764959E-3</v>
      </c>
    </row>
    <row r="143" spans="1:34" x14ac:dyDescent="0.3">
      <c r="A143" t="s">
        <v>2832</v>
      </c>
      <c r="B143" t="s">
        <v>2833</v>
      </c>
      <c r="C143" t="s">
        <v>2834</v>
      </c>
      <c r="D143">
        <v>20180705</v>
      </c>
      <c r="E143" t="s">
        <v>3423</v>
      </c>
      <c r="F143" t="s">
        <v>3424</v>
      </c>
      <c r="G143" t="s">
        <v>3425</v>
      </c>
      <c r="H143">
        <v>465741106</v>
      </c>
      <c r="I143" t="s">
        <v>3426</v>
      </c>
      <c r="J143">
        <v>2471949</v>
      </c>
      <c r="K143" t="s">
        <v>3427</v>
      </c>
      <c r="L143">
        <v>2913301</v>
      </c>
      <c r="M143">
        <v>10130</v>
      </c>
      <c r="N143">
        <v>45203010</v>
      </c>
      <c r="O143" t="s">
        <v>3098</v>
      </c>
      <c r="Q143" t="s">
        <v>21</v>
      </c>
      <c r="R143" t="s">
        <v>23</v>
      </c>
      <c r="S143" t="s">
        <v>23</v>
      </c>
      <c r="W143" t="s">
        <v>24</v>
      </c>
      <c r="X143">
        <v>60.6</v>
      </c>
      <c r="Y143">
        <v>1</v>
      </c>
      <c r="Z143">
        <v>39202000</v>
      </c>
      <c r="AA143">
        <v>2375641200</v>
      </c>
      <c r="AB143">
        <v>0.88</v>
      </c>
      <c r="AC143" s="16">
        <f t="shared" si="4"/>
        <v>1.0461295911596156</v>
      </c>
      <c r="AF143" s="16">
        <f t="shared" si="5"/>
        <v>36089127.564722538</v>
      </c>
      <c r="AG143" s="16">
        <f>AH143*SUM('Current SDC'!AG:AG)</f>
        <v>2187001130.4221864</v>
      </c>
      <c r="AH143" s="16">
        <f>VLOOKUP(M143,'NA Tech'!M:AQ,31,FALSE)</f>
        <v>2.7746097180322848E-4</v>
      </c>
    </row>
    <row r="144" spans="1:34" x14ac:dyDescent="0.3">
      <c r="A144" t="s">
        <v>2832</v>
      </c>
      <c r="B144" t="s">
        <v>2833</v>
      </c>
      <c r="C144" t="s">
        <v>2834</v>
      </c>
      <c r="D144">
        <v>20180705</v>
      </c>
      <c r="E144" t="s">
        <v>477</v>
      </c>
      <c r="F144" t="s">
        <v>2817</v>
      </c>
      <c r="G144" t="s">
        <v>2818</v>
      </c>
      <c r="H144" t="s">
        <v>2819</v>
      </c>
      <c r="I144" t="s">
        <v>2820</v>
      </c>
      <c r="J144" t="s">
        <v>2821</v>
      </c>
      <c r="K144" t="s">
        <v>478</v>
      </c>
      <c r="L144">
        <v>12217201</v>
      </c>
      <c r="M144">
        <v>28948</v>
      </c>
      <c r="N144">
        <v>45101010</v>
      </c>
      <c r="O144" t="s">
        <v>2738</v>
      </c>
      <c r="Q144" t="s">
        <v>21</v>
      </c>
      <c r="R144" t="s">
        <v>23</v>
      </c>
      <c r="S144" t="s">
        <v>23</v>
      </c>
      <c r="W144" t="s">
        <v>24</v>
      </c>
      <c r="X144">
        <v>87.32</v>
      </c>
      <c r="Y144">
        <v>1</v>
      </c>
      <c r="Z144">
        <v>49110000</v>
      </c>
      <c r="AA144">
        <v>4288285200</v>
      </c>
      <c r="AB144">
        <v>1</v>
      </c>
      <c r="AC144" s="16">
        <f t="shared" si="4"/>
        <v>1.0649421915710888</v>
      </c>
      <c r="AF144" s="16">
        <f t="shared" si="5"/>
        <v>52299311.028056175</v>
      </c>
      <c r="AG144" s="16">
        <f>AH144*SUM('Current SDC'!AG:AG)</f>
        <v>4566775838.9698648</v>
      </c>
      <c r="AH144" s="16">
        <f>VLOOKUP(M144,'NA Tech'!M:AQ,31,FALSE)</f>
        <v>5.7937878708068011E-4</v>
      </c>
    </row>
    <row r="145" spans="1:34" x14ac:dyDescent="0.3">
      <c r="A145" t="s">
        <v>2832</v>
      </c>
      <c r="B145" t="s">
        <v>2833</v>
      </c>
      <c r="C145" t="s">
        <v>2834</v>
      </c>
      <c r="D145">
        <v>20180705</v>
      </c>
      <c r="E145" t="s">
        <v>3428</v>
      </c>
      <c r="F145" t="s">
        <v>3429</v>
      </c>
      <c r="G145" t="s">
        <v>3430</v>
      </c>
      <c r="H145">
        <v>466313103</v>
      </c>
      <c r="I145" t="s">
        <v>3431</v>
      </c>
      <c r="J145">
        <v>2471789</v>
      </c>
      <c r="K145" t="s">
        <v>3432</v>
      </c>
      <c r="L145">
        <v>2819501</v>
      </c>
      <c r="M145">
        <v>12633</v>
      </c>
      <c r="N145">
        <v>45203020</v>
      </c>
      <c r="O145" t="s">
        <v>2855</v>
      </c>
      <c r="Q145" t="s">
        <v>31</v>
      </c>
      <c r="R145" t="s">
        <v>23</v>
      </c>
      <c r="S145" t="s">
        <v>23</v>
      </c>
      <c r="W145" t="s">
        <v>24</v>
      </c>
      <c r="X145">
        <v>27.39</v>
      </c>
      <c r="Y145">
        <v>1</v>
      </c>
      <c r="Z145">
        <v>171299000</v>
      </c>
      <c r="AA145">
        <v>4691879610</v>
      </c>
      <c r="AB145">
        <v>1</v>
      </c>
      <c r="AC145" s="16">
        <f t="shared" si="4"/>
        <v>1.1566847555149733</v>
      </c>
      <c r="AF145" s="16">
        <f t="shared" si="5"/>
        <v>198138941.93495941</v>
      </c>
      <c r="AG145" s="16">
        <f>AH145*SUM('Current SDC'!AG:AG)</f>
        <v>5427025619.5985384</v>
      </c>
      <c r="AH145" s="16">
        <f>VLOOKUP(M145,'NA Tech'!M:AQ,31,FALSE)</f>
        <v>6.8851715779595689E-4</v>
      </c>
    </row>
    <row r="146" spans="1:34" x14ac:dyDescent="0.3">
      <c r="A146" t="s">
        <v>2832</v>
      </c>
      <c r="B146" t="s">
        <v>2833</v>
      </c>
      <c r="C146" t="s">
        <v>2834</v>
      </c>
      <c r="D146">
        <v>20180705</v>
      </c>
      <c r="E146" t="s">
        <v>3433</v>
      </c>
      <c r="F146" t="s">
        <v>3434</v>
      </c>
      <c r="G146" t="s">
        <v>3435</v>
      </c>
      <c r="H146" t="s">
        <v>3436</v>
      </c>
      <c r="I146" t="s">
        <v>3437</v>
      </c>
      <c r="J146">
        <v>2431846</v>
      </c>
      <c r="K146" t="s">
        <v>3438</v>
      </c>
      <c r="L146">
        <v>12171801</v>
      </c>
      <c r="M146">
        <v>28498</v>
      </c>
      <c r="N146">
        <v>45201020</v>
      </c>
      <c r="O146" t="s">
        <v>2849</v>
      </c>
      <c r="Q146" t="s">
        <v>31</v>
      </c>
      <c r="R146" t="s">
        <v>23</v>
      </c>
      <c r="S146" t="s">
        <v>23</v>
      </c>
      <c r="W146" t="s">
        <v>24</v>
      </c>
      <c r="X146">
        <v>27.23</v>
      </c>
      <c r="Y146">
        <v>1</v>
      </c>
      <c r="Z146">
        <v>349152000</v>
      </c>
      <c r="AA146">
        <v>9507408960</v>
      </c>
      <c r="AB146">
        <v>1</v>
      </c>
      <c r="AC146" s="16">
        <f t="shared" si="4"/>
        <v>1.0833092909374702</v>
      </c>
      <c r="AF146" s="16">
        <f t="shared" si="5"/>
        <v>378239605.54939961</v>
      </c>
      <c r="AG146" s="16">
        <f>AH146*SUM('Current SDC'!AG:AG)</f>
        <v>10299464459.110151</v>
      </c>
      <c r="AH146" s="16">
        <f>VLOOKUP(M146,'NA Tech'!M:AQ,31,FALSE)</f>
        <v>1.3066748700426394E-3</v>
      </c>
    </row>
    <row r="147" spans="1:34" x14ac:dyDescent="0.3">
      <c r="A147" t="s">
        <v>2832</v>
      </c>
      <c r="B147" t="s">
        <v>2833</v>
      </c>
      <c r="C147" t="s">
        <v>2834</v>
      </c>
      <c r="D147">
        <v>20180705</v>
      </c>
      <c r="E147" t="s">
        <v>3439</v>
      </c>
      <c r="F147" t="s">
        <v>3440</v>
      </c>
      <c r="G147" t="s">
        <v>3441</v>
      </c>
      <c r="H147">
        <v>482480100</v>
      </c>
      <c r="I147" t="s">
        <v>3442</v>
      </c>
      <c r="J147">
        <v>2480138</v>
      </c>
      <c r="K147" t="s">
        <v>3443</v>
      </c>
      <c r="L147">
        <v>630401</v>
      </c>
      <c r="M147">
        <v>4365</v>
      </c>
      <c r="N147">
        <v>45301010</v>
      </c>
      <c r="O147" t="s">
        <v>2882</v>
      </c>
      <c r="Q147" t="s">
        <v>21</v>
      </c>
      <c r="R147" t="s">
        <v>23</v>
      </c>
      <c r="S147" t="s">
        <v>23</v>
      </c>
      <c r="W147" t="s">
        <v>24</v>
      </c>
      <c r="X147">
        <v>101.6</v>
      </c>
      <c r="Y147">
        <v>1</v>
      </c>
      <c r="Z147">
        <v>155872000</v>
      </c>
      <c r="AA147">
        <v>15836595200</v>
      </c>
      <c r="AB147">
        <v>1</v>
      </c>
      <c r="AC147" s="16">
        <f t="shared" si="4"/>
        <v>1.2270900356451042</v>
      </c>
      <c r="AF147" s="16">
        <f t="shared" si="5"/>
        <v>191268978.03607368</v>
      </c>
      <c r="AG147" s="16">
        <f>AH147*SUM('Current SDC'!AG:AG)</f>
        <v>19432928168.465084</v>
      </c>
      <c r="AH147" s="16">
        <f>VLOOKUP(M147,'NA Tech'!M:AQ,31,FALSE)</f>
        <v>2.4654212837849736E-3</v>
      </c>
    </row>
    <row r="148" spans="1:34" x14ac:dyDescent="0.3">
      <c r="A148" t="s">
        <v>2832</v>
      </c>
      <c r="B148" t="s">
        <v>2833</v>
      </c>
      <c r="C148" t="s">
        <v>2834</v>
      </c>
      <c r="D148">
        <v>20180705</v>
      </c>
      <c r="E148" t="s">
        <v>3444</v>
      </c>
      <c r="F148" t="s">
        <v>3445</v>
      </c>
      <c r="G148" t="s">
        <v>3446</v>
      </c>
      <c r="H148" t="s">
        <v>3447</v>
      </c>
      <c r="I148" t="s">
        <v>3448</v>
      </c>
      <c r="J148" t="s">
        <v>3449</v>
      </c>
      <c r="K148" t="s">
        <v>3450</v>
      </c>
      <c r="L148">
        <v>2023201</v>
      </c>
      <c r="M148">
        <v>328582</v>
      </c>
      <c r="N148">
        <v>45203010</v>
      </c>
      <c r="O148" t="s">
        <v>3098</v>
      </c>
      <c r="Q148" t="s">
        <v>31</v>
      </c>
      <c r="R148" t="s">
        <v>23</v>
      </c>
      <c r="S148" t="s">
        <v>23</v>
      </c>
      <c r="W148" t="s">
        <v>24</v>
      </c>
      <c r="X148">
        <v>59.45</v>
      </c>
      <c r="Y148">
        <v>1</v>
      </c>
      <c r="Z148">
        <v>186900000</v>
      </c>
      <c r="AA148">
        <v>11111205000</v>
      </c>
      <c r="AB148">
        <v>1</v>
      </c>
      <c r="AC148" s="16">
        <f t="shared" si="4"/>
        <v>1.092595434041927</v>
      </c>
      <c r="AF148" s="16">
        <f t="shared" si="5"/>
        <v>204206086.62243617</v>
      </c>
      <c r="AG148" s="16">
        <f>AH148*SUM('Current SDC'!AG:AG)</f>
        <v>12140051849.703831</v>
      </c>
      <c r="AH148" s="16">
        <f>VLOOKUP(M148,'NA Tech'!M:AQ,31,FALSE)</f>
        <v>1.5401869423406107E-3</v>
      </c>
    </row>
    <row r="149" spans="1:34" x14ac:dyDescent="0.3">
      <c r="A149" t="s">
        <v>2832</v>
      </c>
      <c r="B149" t="s">
        <v>2833</v>
      </c>
      <c r="C149" t="s">
        <v>2834</v>
      </c>
      <c r="D149">
        <v>20180705</v>
      </c>
      <c r="E149" t="s">
        <v>3451</v>
      </c>
      <c r="F149" t="s">
        <v>3452</v>
      </c>
      <c r="G149" t="s">
        <v>3453</v>
      </c>
      <c r="H149" t="s">
        <v>3454</v>
      </c>
      <c r="I149" t="s">
        <v>3455</v>
      </c>
      <c r="J149" t="s">
        <v>3456</v>
      </c>
      <c r="K149" t="s">
        <v>3457</v>
      </c>
      <c r="L149">
        <v>1951801</v>
      </c>
      <c r="M149">
        <v>323592</v>
      </c>
      <c r="N149">
        <v>45203015</v>
      </c>
      <c r="O149" t="s">
        <v>2855</v>
      </c>
      <c r="Q149" t="s">
        <v>31</v>
      </c>
      <c r="R149" t="s">
        <v>23</v>
      </c>
      <c r="S149" t="s">
        <v>23</v>
      </c>
      <c r="W149" t="s">
        <v>24</v>
      </c>
      <c r="X149">
        <v>15.34</v>
      </c>
      <c r="Y149">
        <v>1</v>
      </c>
      <c r="Z149">
        <v>89956000</v>
      </c>
      <c r="AA149">
        <v>1379925040</v>
      </c>
      <c r="AB149">
        <v>1</v>
      </c>
      <c r="AC149" s="16">
        <f t="shared" si="4"/>
        <v>1.0831221211653892</v>
      </c>
      <c r="AF149" s="16">
        <f t="shared" si="5"/>
        <v>97433333.531553745</v>
      </c>
      <c r="AG149" s="16">
        <f>AH149*SUM('Current SDC'!AG:AG)</f>
        <v>1494627336.3740344</v>
      </c>
      <c r="AH149" s="16">
        <f>VLOOKUP(M149,'NA Tech'!M:AQ,31,FALSE)</f>
        <v>1.8962073108483266E-4</v>
      </c>
    </row>
    <row r="150" spans="1:34" x14ac:dyDescent="0.3">
      <c r="A150" t="s">
        <v>2832</v>
      </c>
      <c r="B150" t="s">
        <v>2833</v>
      </c>
      <c r="C150" t="s">
        <v>2834</v>
      </c>
      <c r="D150">
        <v>20180705</v>
      </c>
      <c r="E150" t="s">
        <v>3458</v>
      </c>
      <c r="F150" t="s">
        <v>3459</v>
      </c>
      <c r="G150" t="s">
        <v>3460</v>
      </c>
      <c r="H150">
        <v>501242101</v>
      </c>
      <c r="I150" t="s">
        <v>3461</v>
      </c>
      <c r="J150">
        <v>2498001</v>
      </c>
      <c r="K150" t="s">
        <v>3462</v>
      </c>
      <c r="L150">
        <v>650901</v>
      </c>
      <c r="M150">
        <v>8645</v>
      </c>
      <c r="N150">
        <v>45301010</v>
      </c>
      <c r="O150" t="s">
        <v>2882</v>
      </c>
      <c r="Q150" t="s">
        <v>21</v>
      </c>
      <c r="R150" t="s">
        <v>23</v>
      </c>
      <c r="S150" t="s">
        <v>23</v>
      </c>
      <c r="W150" t="s">
        <v>24</v>
      </c>
      <c r="X150">
        <v>23.66</v>
      </c>
      <c r="Y150">
        <v>1</v>
      </c>
      <c r="Z150">
        <v>69108000</v>
      </c>
      <c r="AA150">
        <v>1635095280</v>
      </c>
      <c r="AB150">
        <v>1</v>
      </c>
      <c r="AC150" s="16">
        <f t="shared" si="4"/>
        <v>1.0763196258206824</v>
      </c>
      <c r="AF150" s="16">
        <f t="shared" si="5"/>
        <v>74382296.701215714</v>
      </c>
      <c r="AG150" s="16">
        <f>AH150*SUM('Current SDC'!AG:AG)</f>
        <v>1759885139.9507637</v>
      </c>
      <c r="AH150" s="16">
        <f>VLOOKUP(M150,'NA Tech'!M:AQ,31,FALSE)</f>
        <v>2.2327352025581102E-4</v>
      </c>
    </row>
    <row r="151" spans="1:34" x14ac:dyDescent="0.3">
      <c r="A151" t="s">
        <v>2832</v>
      </c>
      <c r="B151" t="s">
        <v>2833</v>
      </c>
      <c r="C151" t="s">
        <v>2834</v>
      </c>
      <c r="D151">
        <v>20180705</v>
      </c>
      <c r="E151" t="s">
        <v>3463</v>
      </c>
      <c r="F151" t="s">
        <v>3464</v>
      </c>
      <c r="G151" t="s">
        <v>3465</v>
      </c>
      <c r="H151">
        <v>512807108</v>
      </c>
      <c r="I151" t="s">
        <v>3466</v>
      </c>
      <c r="J151">
        <v>2502247</v>
      </c>
      <c r="K151" t="s">
        <v>3467</v>
      </c>
      <c r="L151">
        <v>656501</v>
      </c>
      <c r="M151">
        <v>7429</v>
      </c>
      <c r="N151">
        <v>45301010</v>
      </c>
      <c r="O151" t="s">
        <v>2882</v>
      </c>
      <c r="Q151" t="s">
        <v>21</v>
      </c>
      <c r="R151" t="s">
        <v>23</v>
      </c>
      <c r="S151" t="s">
        <v>23</v>
      </c>
      <c r="W151" t="s">
        <v>24</v>
      </c>
      <c r="X151">
        <v>167.25</v>
      </c>
      <c r="Y151">
        <v>1</v>
      </c>
      <c r="Z151">
        <v>164045000</v>
      </c>
      <c r="AA151">
        <v>27436526250</v>
      </c>
      <c r="AB151">
        <v>1</v>
      </c>
      <c r="AC151" s="16">
        <f t="shared" si="4"/>
        <v>1.2141690781845638</v>
      </c>
      <c r="AF151" s="16">
        <f t="shared" si="5"/>
        <v>199178366.43078676</v>
      </c>
      <c r="AG151" s="16">
        <f>AH151*SUM('Current SDC'!AG:AG)</f>
        <v>33312581785.549088</v>
      </c>
      <c r="AH151" s="16">
        <f>VLOOKUP(M151,'NA Tech'!M:AQ,31,FALSE)</f>
        <v>4.2263084307179524E-3</v>
      </c>
    </row>
    <row r="152" spans="1:34" x14ac:dyDescent="0.3">
      <c r="A152" t="s">
        <v>2832</v>
      </c>
      <c r="B152" t="s">
        <v>2833</v>
      </c>
      <c r="C152" t="s">
        <v>2834</v>
      </c>
      <c r="D152">
        <v>20180705</v>
      </c>
      <c r="E152" t="s">
        <v>3468</v>
      </c>
      <c r="F152" t="s">
        <v>3469</v>
      </c>
      <c r="G152" t="s">
        <v>3470</v>
      </c>
      <c r="H152">
        <v>525327102</v>
      </c>
      <c r="I152" t="s">
        <v>3471</v>
      </c>
      <c r="J152" t="s">
        <v>3472</v>
      </c>
      <c r="K152" t="s">
        <v>3473</v>
      </c>
      <c r="L152">
        <v>16512301</v>
      </c>
      <c r="M152">
        <v>44198</v>
      </c>
      <c r="N152">
        <v>45102010</v>
      </c>
      <c r="O152" t="s">
        <v>2816</v>
      </c>
      <c r="Q152" t="s">
        <v>31</v>
      </c>
      <c r="R152" t="s">
        <v>23</v>
      </c>
      <c r="S152" t="s">
        <v>23</v>
      </c>
      <c r="W152" t="s">
        <v>24</v>
      </c>
      <c r="X152">
        <v>59.22</v>
      </c>
      <c r="Y152">
        <v>1</v>
      </c>
      <c r="Z152">
        <v>151785000</v>
      </c>
      <c r="AA152">
        <v>8988707700</v>
      </c>
      <c r="AB152">
        <v>0.94</v>
      </c>
      <c r="AC152" s="16">
        <f t="shared" si="4"/>
        <v>1.1084610151963097</v>
      </c>
      <c r="AF152" s="16">
        <f t="shared" si="5"/>
        <v>158152889.88007754</v>
      </c>
      <c r="AG152" s="16">
        <f>AH152*SUM('Current SDC'!AG:AG)</f>
        <v>9365814138.6981926</v>
      </c>
      <c r="AH152" s="16">
        <f>VLOOKUP(M152,'NA Tech'!M:AQ,31,FALSE)</f>
        <v>1.1882243024492474E-3</v>
      </c>
    </row>
    <row r="153" spans="1:34" x14ac:dyDescent="0.3">
      <c r="A153" t="s">
        <v>2832</v>
      </c>
      <c r="B153" t="s">
        <v>2833</v>
      </c>
      <c r="C153" t="s">
        <v>2834</v>
      </c>
      <c r="D153">
        <v>20180705</v>
      </c>
      <c r="E153" t="s">
        <v>3474</v>
      </c>
      <c r="F153" t="s">
        <v>3475</v>
      </c>
      <c r="G153" t="s">
        <v>3476</v>
      </c>
      <c r="H153" t="s">
        <v>3477</v>
      </c>
      <c r="I153" t="s">
        <v>3478</v>
      </c>
      <c r="J153" t="s">
        <v>3479</v>
      </c>
      <c r="K153" t="s">
        <v>3480</v>
      </c>
      <c r="L153">
        <v>2705401</v>
      </c>
      <c r="M153">
        <v>710768</v>
      </c>
      <c r="N153">
        <v>25502020</v>
      </c>
      <c r="O153" t="s">
        <v>3481</v>
      </c>
      <c r="Q153" t="s">
        <v>21</v>
      </c>
      <c r="R153" t="s">
        <v>23</v>
      </c>
      <c r="S153" t="s">
        <v>23</v>
      </c>
      <c r="W153" t="s">
        <v>24</v>
      </c>
      <c r="X153">
        <v>44.88</v>
      </c>
      <c r="Y153">
        <v>1</v>
      </c>
      <c r="Z153">
        <v>54446000</v>
      </c>
      <c r="AA153">
        <v>2443536480</v>
      </c>
      <c r="AB153">
        <v>1</v>
      </c>
      <c r="AC153" s="16">
        <f t="shared" si="4"/>
        <v>1.0634296165113273</v>
      </c>
      <c r="AF153" s="16">
        <f t="shared" si="5"/>
        <v>57899488.900575727</v>
      </c>
      <c r="AG153" s="16">
        <f>AH153*SUM('Current SDC'!AG:AG)</f>
        <v>2598529061.8578386</v>
      </c>
      <c r="AH153" s="16">
        <f>VLOOKUP(M153,'NA Tech'!M:AQ,31,FALSE)</f>
        <v>3.2967079382479562E-4</v>
      </c>
    </row>
    <row r="154" spans="1:34" x14ac:dyDescent="0.3">
      <c r="A154" t="s">
        <v>2832</v>
      </c>
      <c r="B154" t="s">
        <v>2833</v>
      </c>
      <c r="C154" t="s">
        <v>2834</v>
      </c>
      <c r="D154">
        <v>20180705</v>
      </c>
      <c r="E154" t="s">
        <v>3482</v>
      </c>
      <c r="F154" t="s">
        <v>3483</v>
      </c>
      <c r="G154" t="s">
        <v>3484</v>
      </c>
      <c r="H154">
        <v>537008104</v>
      </c>
      <c r="I154" t="s">
        <v>3485</v>
      </c>
      <c r="J154">
        <v>2531832</v>
      </c>
      <c r="K154" t="s">
        <v>3486</v>
      </c>
      <c r="L154">
        <v>2574701</v>
      </c>
      <c r="M154">
        <v>8655</v>
      </c>
      <c r="N154">
        <v>45203015</v>
      </c>
      <c r="O154" t="s">
        <v>2855</v>
      </c>
      <c r="Q154" t="s">
        <v>21</v>
      </c>
      <c r="R154" t="s">
        <v>23</v>
      </c>
      <c r="S154" t="s">
        <v>23</v>
      </c>
      <c r="W154" t="s">
        <v>24</v>
      </c>
      <c r="X154">
        <v>223.33</v>
      </c>
      <c r="Y154">
        <v>1</v>
      </c>
      <c r="Z154">
        <v>24967000</v>
      </c>
      <c r="AA154">
        <v>5575880110</v>
      </c>
      <c r="AB154">
        <v>1</v>
      </c>
      <c r="AC154" s="16">
        <f t="shared" si="4"/>
        <v>1.0822483592691419</v>
      </c>
      <c r="AF154" s="16">
        <f t="shared" si="5"/>
        <v>27020494.785872664</v>
      </c>
      <c r="AG154" s="16">
        <f>AH154*SUM('Current SDC'!AG:AG)</f>
        <v>6034487100.5289421</v>
      </c>
      <c r="AH154" s="16">
        <f>VLOOKUP(M154,'NA Tech'!M:AQ,31,FALSE)</f>
        <v>7.6558472327976684E-4</v>
      </c>
    </row>
    <row r="155" spans="1:34" x14ac:dyDescent="0.3">
      <c r="A155" t="s">
        <v>2832</v>
      </c>
      <c r="B155" t="s">
        <v>2833</v>
      </c>
      <c r="C155" t="s">
        <v>2834</v>
      </c>
      <c r="D155">
        <v>20180705</v>
      </c>
      <c r="E155" t="s">
        <v>229</v>
      </c>
      <c r="F155" t="s">
        <v>2811</v>
      </c>
      <c r="G155" t="s">
        <v>2812</v>
      </c>
      <c r="H155" t="s">
        <v>2813</v>
      </c>
      <c r="I155" t="s">
        <v>2814</v>
      </c>
      <c r="J155" t="s">
        <v>2815</v>
      </c>
      <c r="K155" t="s">
        <v>230</v>
      </c>
      <c r="L155">
        <v>17966601</v>
      </c>
      <c r="M155">
        <v>209241</v>
      </c>
      <c r="N155">
        <v>45101010</v>
      </c>
      <c r="O155" t="s">
        <v>2816</v>
      </c>
      <c r="Q155" t="s">
        <v>21</v>
      </c>
      <c r="R155" t="s">
        <v>23</v>
      </c>
      <c r="S155" t="s">
        <v>23</v>
      </c>
      <c r="W155" t="s">
        <v>24</v>
      </c>
      <c r="X155">
        <v>104.1</v>
      </c>
      <c r="Y155">
        <v>1</v>
      </c>
      <c r="Z155">
        <v>52212000</v>
      </c>
      <c r="AA155">
        <v>5435269200</v>
      </c>
      <c r="AB155">
        <v>1</v>
      </c>
      <c r="AC155" s="16">
        <f t="shared" si="4"/>
        <v>1.1038195929590016</v>
      </c>
      <c r="AF155" s="16">
        <f t="shared" si="5"/>
        <v>57632628.587575391</v>
      </c>
      <c r="AG155" s="16">
        <f>AH155*SUM('Current SDC'!AG:AG)</f>
        <v>5999556635.9665976</v>
      </c>
      <c r="AH155" s="16">
        <f>VLOOKUP(M155,'NA Tech'!M:AQ,31,FALSE)</f>
        <v>7.6115315691787136E-4</v>
      </c>
    </row>
    <row r="156" spans="1:34" x14ac:dyDescent="0.3">
      <c r="A156" t="s">
        <v>2832</v>
      </c>
      <c r="B156" t="s">
        <v>2833</v>
      </c>
      <c r="C156" t="s">
        <v>2834</v>
      </c>
      <c r="D156">
        <v>20180705</v>
      </c>
      <c r="E156" t="s">
        <v>3487</v>
      </c>
      <c r="F156" t="s">
        <v>3488</v>
      </c>
      <c r="G156" t="s">
        <v>3489</v>
      </c>
      <c r="H156" t="s">
        <v>3490</v>
      </c>
      <c r="I156" t="s">
        <v>3491</v>
      </c>
      <c r="J156" t="s">
        <v>3492</v>
      </c>
      <c r="K156" t="s">
        <v>3493</v>
      </c>
      <c r="L156">
        <v>2324901</v>
      </c>
      <c r="M156">
        <v>359202</v>
      </c>
      <c r="N156">
        <v>45201020</v>
      </c>
      <c r="O156" t="s">
        <v>2849</v>
      </c>
      <c r="Q156" t="s">
        <v>21</v>
      </c>
      <c r="R156" t="s">
        <v>23</v>
      </c>
      <c r="S156" t="s">
        <v>23</v>
      </c>
      <c r="W156" t="s">
        <v>24</v>
      </c>
      <c r="X156">
        <v>55.05</v>
      </c>
      <c r="Y156">
        <v>1</v>
      </c>
      <c r="Z156">
        <v>62902000</v>
      </c>
      <c r="AA156">
        <v>3462755100</v>
      </c>
      <c r="AB156">
        <v>1</v>
      </c>
      <c r="AC156" s="16">
        <f t="shared" si="4"/>
        <v>1.1935982916303438</v>
      </c>
      <c r="AF156" s="16">
        <f t="shared" si="5"/>
        <v>75079719.740131885</v>
      </c>
      <c r="AG156" s="16">
        <f>AH156*SUM('Current SDC'!AG:AG)</f>
        <v>4133138571.6942596</v>
      </c>
      <c r="AH156" s="16">
        <f>VLOOKUP(M156,'NA Tech'!M:AQ,31,FALSE)</f>
        <v>5.2436399265981071E-4</v>
      </c>
    </row>
    <row r="157" spans="1:34" x14ac:dyDescent="0.3">
      <c r="A157" t="s">
        <v>2832</v>
      </c>
      <c r="B157" t="s">
        <v>2833</v>
      </c>
      <c r="C157" t="s">
        <v>2834</v>
      </c>
      <c r="D157">
        <v>20180705</v>
      </c>
      <c r="E157" t="s">
        <v>3494</v>
      </c>
      <c r="F157" t="s">
        <v>3495</v>
      </c>
      <c r="G157" t="s">
        <v>3496</v>
      </c>
      <c r="H157" t="s">
        <v>3497</v>
      </c>
      <c r="I157" t="s">
        <v>3498</v>
      </c>
      <c r="J157" t="s">
        <v>3499</v>
      </c>
      <c r="K157" t="s">
        <v>3500</v>
      </c>
      <c r="L157">
        <v>18774001</v>
      </c>
      <c r="M157">
        <v>291311</v>
      </c>
      <c r="N157">
        <v>45301020</v>
      </c>
      <c r="O157" t="s">
        <v>2882</v>
      </c>
      <c r="Q157" t="s">
        <v>21</v>
      </c>
      <c r="R157" t="s">
        <v>23</v>
      </c>
      <c r="S157" t="s">
        <v>23</v>
      </c>
      <c r="W157" t="s">
        <v>24</v>
      </c>
      <c r="X157">
        <v>23.4</v>
      </c>
      <c r="Y157">
        <v>1</v>
      </c>
      <c r="Z157">
        <v>64706000</v>
      </c>
      <c r="AA157">
        <v>1514120400</v>
      </c>
      <c r="AB157">
        <v>0.64</v>
      </c>
      <c r="AC157" s="16">
        <f t="shared" si="4"/>
        <v>1.1103384368169669</v>
      </c>
      <c r="AF157" s="16">
        <f t="shared" si="5"/>
        <v>45981157.69131434</v>
      </c>
      <c r="AG157" s="16">
        <f>AH157*SUM('Current SDC'!AG:AG)</f>
        <v>1075959089.9767556</v>
      </c>
      <c r="AH157" s="16">
        <f>VLOOKUP(M157,'NA Tech'!M:AQ,31,FALSE)</f>
        <v>1.3650502991182148E-4</v>
      </c>
    </row>
    <row r="158" spans="1:34" x14ac:dyDescent="0.3">
      <c r="A158" t="s">
        <v>2832</v>
      </c>
      <c r="B158" t="s">
        <v>2833</v>
      </c>
      <c r="C158" t="s">
        <v>2834</v>
      </c>
      <c r="D158">
        <v>20180705</v>
      </c>
      <c r="E158" t="s">
        <v>3501</v>
      </c>
      <c r="F158" t="s">
        <v>3502</v>
      </c>
      <c r="G158" t="s">
        <v>3503</v>
      </c>
      <c r="H158" t="s">
        <v>3504</v>
      </c>
      <c r="I158" t="s">
        <v>3505</v>
      </c>
      <c r="J158">
        <v>2573760</v>
      </c>
      <c r="K158" t="s">
        <v>3506</v>
      </c>
      <c r="L158">
        <v>1425601</v>
      </c>
      <c r="M158">
        <v>207307</v>
      </c>
      <c r="N158">
        <v>45301020</v>
      </c>
      <c r="O158" t="s">
        <v>2882</v>
      </c>
      <c r="Q158" t="s">
        <v>21</v>
      </c>
      <c r="R158" t="s">
        <v>23</v>
      </c>
      <c r="S158" t="s">
        <v>23</v>
      </c>
      <c r="W158" t="s">
        <v>24</v>
      </c>
      <c r="X158">
        <v>57.76</v>
      </c>
      <c r="Y158">
        <v>1</v>
      </c>
      <c r="Z158">
        <v>279678000</v>
      </c>
      <c r="AA158">
        <v>16154201280</v>
      </c>
      <c r="AB158">
        <v>1</v>
      </c>
      <c r="AC158" s="16">
        <f t="shared" si="4"/>
        <v>1.1383414538977445</v>
      </c>
      <c r="AF158" s="16">
        <f t="shared" si="5"/>
        <v>318369061.14321339</v>
      </c>
      <c r="AG158" s="16">
        <f>AH158*SUM('Current SDC'!AG:AG)</f>
        <v>18388996971.632004</v>
      </c>
      <c r="AH158" s="16">
        <f>VLOOKUP(M158,'NA Tech'!M:AQ,31,FALSE)</f>
        <v>2.3329795761242653E-3</v>
      </c>
    </row>
    <row r="159" spans="1:34" x14ac:dyDescent="0.3">
      <c r="A159" t="s">
        <v>2832</v>
      </c>
      <c r="B159" t="s">
        <v>2833</v>
      </c>
      <c r="C159" t="s">
        <v>2834</v>
      </c>
      <c r="D159">
        <v>20180705</v>
      </c>
      <c r="E159" t="s">
        <v>3507</v>
      </c>
      <c r="F159" t="s">
        <v>3508</v>
      </c>
      <c r="G159" t="s">
        <v>3509</v>
      </c>
      <c r="H159">
        <v>577933104</v>
      </c>
      <c r="I159" t="s">
        <v>3510</v>
      </c>
      <c r="J159">
        <v>2018669</v>
      </c>
      <c r="K159" t="s">
        <v>3511</v>
      </c>
      <c r="L159">
        <v>6490101</v>
      </c>
      <c r="M159">
        <v>22566</v>
      </c>
      <c r="N159">
        <v>45102020</v>
      </c>
      <c r="O159" t="s">
        <v>2870</v>
      </c>
      <c r="Q159" t="s">
        <v>31</v>
      </c>
      <c r="R159" t="s">
        <v>23</v>
      </c>
      <c r="S159" t="s">
        <v>23</v>
      </c>
      <c r="W159" t="s">
        <v>24</v>
      </c>
      <c r="X159">
        <v>63.61</v>
      </c>
      <c r="Y159">
        <v>1</v>
      </c>
      <c r="Z159">
        <v>65243000</v>
      </c>
      <c r="AA159">
        <v>4150107230</v>
      </c>
      <c r="AB159">
        <v>1</v>
      </c>
      <c r="AC159" s="16">
        <f t="shared" si="4"/>
        <v>1.0627308373072772</v>
      </c>
      <c r="AF159" s="16">
        <f t="shared" si="5"/>
        <v>69335748.018438682</v>
      </c>
      <c r="AG159" s="16">
        <f>AH159*SUM('Current SDC'!AG:AG)</f>
        <v>4410446931.4528847</v>
      </c>
      <c r="AH159" s="16">
        <f>VLOOKUP(M159,'NA Tech'!M:AQ,31,FALSE)</f>
        <v>5.5954561461577846E-4</v>
      </c>
    </row>
    <row r="160" spans="1:34" x14ac:dyDescent="0.3">
      <c r="A160" t="s">
        <v>2832</v>
      </c>
      <c r="B160" t="s">
        <v>2833</v>
      </c>
      <c r="C160" t="s">
        <v>2834</v>
      </c>
      <c r="D160">
        <v>20180705</v>
      </c>
      <c r="E160" t="s">
        <v>128</v>
      </c>
      <c r="F160" t="s">
        <v>2764</v>
      </c>
      <c r="G160" t="s">
        <v>2765</v>
      </c>
      <c r="H160" t="s">
        <v>2766</v>
      </c>
      <c r="I160" t="s">
        <v>2767</v>
      </c>
      <c r="J160" t="s">
        <v>2768</v>
      </c>
      <c r="K160" t="s">
        <v>129</v>
      </c>
      <c r="L160">
        <v>2393501</v>
      </c>
      <c r="M160">
        <v>487232</v>
      </c>
      <c r="N160">
        <v>45101010</v>
      </c>
      <c r="O160" t="s">
        <v>2738</v>
      </c>
      <c r="Q160" t="s">
        <v>21</v>
      </c>
      <c r="R160" t="s">
        <v>23</v>
      </c>
      <c r="S160" t="s">
        <v>23</v>
      </c>
      <c r="W160" t="s">
        <v>24</v>
      </c>
      <c r="X160">
        <v>39.5</v>
      </c>
      <c r="Y160">
        <v>1</v>
      </c>
      <c r="Z160">
        <v>43778000</v>
      </c>
      <c r="AA160">
        <v>1729231000</v>
      </c>
      <c r="AB160">
        <v>0.68</v>
      </c>
      <c r="AC160" s="16">
        <f t="shared" si="4"/>
        <v>1.0372947543379565</v>
      </c>
      <c r="AF160" s="16">
        <f t="shared" si="5"/>
        <v>30879269.033676803</v>
      </c>
      <c r="AG160" s="16">
        <f>AH160*SUM('Current SDC'!AG:AG)</f>
        <v>1219731126.8302336</v>
      </c>
      <c r="AH160" s="16">
        <f>VLOOKUP(M160,'NA Tech'!M:AQ,31,FALSE)</f>
        <v>1.5474513436745788E-4</v>
      </c>
    </row>
    <row r="161" spans="1:34" x14ac:dyDescent="0.3">
      <c r="A161" t="s">
        <v>2832</v>
      </c>
      <c r="B161" t="s">
        <v>2833</v>
      </c>
      <c r="C161" t="s">
        <v>2834</v>
      </c>
      <c r="D161">
        <v>20180705</v>
      </c>
      <c r="E161" t="s">
        <v>3512</v>
      </c>
      <c r="F161" t="s">
        <v>3513</v>
      </c>
      <c r="G161" t="s">
        <v>3514</v>
      </c>
      <c r="H161" t="s">
        <v>3515</v>
      </c>
      <c r="I161" t="s">
        <v>3516</v>
      </c>
      <c r="J161">
        <v>2404871</v>
      </c>
      <c r="K161" t="s">
        <v>3517</v>
      </c>
      <c r="L161">
        <v>11927501</v>
      </c>
      <c r="M161">
        <v>27873</v>
      </c>
      <c r="N161">
        <v>45301010</v>
      </c>
      <c r="O161" t="s">
        <v>2882</v>
      </c>
      <c r="Q161" t="s">
        <v>21</v>
      </c>
      <c r="R161" t="s">
        <v>23</v>
      </c>
      <c r="S161" t="s">
        <v>23</v>
      </c>
      <c r="W161" t="s">
        <v>24</v>
      </c>
      <c r="X161">
        <v>94.85</v>
      </c>
      <c r="Y161">
        <v>1</v>
      </c>
      <c r="Z161">
        <v>54682000</v>
      </c>
      <c r="AA161">
        <v>5186587700</v>
      </c>
      <c r="AB161">
        <v>1</v>
      </c>
      <c r="AC161" s="16">
        <f t="shared" si="4"/>
        <v>1.2477483759377603</v>
      </c>
      <c r="AF161" s="16">
        <f t="shared" si="5"/>
        <v>68229376.693028614</v>
      </c>
      <c r="AG161" s="16">
        <f>AH161*SUM('Current SDC'!AG:AG)</f>
        <v>6471556379.3337641</v>
      </c>
      <c r="AH161" s="16">
        <f>VLOOKUP(M161,'NA Tech'!M:AQ,31,FALSE)</f>
        <v>8.2103493094340515E-4</v>
      </c>
    </row>
    <row r="162" spans="1:34" x14ac:dyDescent="0.3">
      <c r="A162" t="s">
        <v>2832</v>
      </c>
      <c r="B162" t="s">
        <v>2833</v>
      </c>
      <c r="C162" t="s">
        <v>2834</v>
      </c>
      <c r="D162">
        <v>20180705</v>
      </c>
      <c r="E162" t="s">
        <v>442</v>
      </c>
      <c r="F162" t="s">
        <v>443</v>
      </c>
      <c r="G162" t="s">
        <v>444</v>
      </c>
      <c r="H162">
        <v>562750109</v>
      </c>
      <c r="I162" t="s">
        <v>445</v>
      </c>
      <c r="J162">
        <v>2239471</v>
      </c>
      <c r="K162" t="s">
        <v>446</v>
      </c>
      <c r="L162">
        <v>10982601</v>
      </c>
      <c r="M162">
        <v>25536</v>
      </c>
      <c r="N162">
        <v>45103010</v>
      </c>
      <c r="O162" t="s">
        <v>2725</v>
      </c>
      <c r="Q162" t="s">
        <v>21</v>
      </c>
      <c r="R162" t="s">
        <v>23</v>
      </c>
      <c r="S162" t="s">
        <v>23</v>
      </c>
      <c r="W162" t="s">
        <v>24</v>
      </c>
      <c r="X162">
        <v>47.71</v>
      </c>
      <c r="Y162">
        <v>1</v>
      </c>
      <c r="Z162">
        <v>66820000</v>
      </c>
      <c r="AA162">
        <v>3187982200</v>
      </c>
      <c r="AB162">
        <v>1</v>
      </c>
      <c r="AC162" s="16">
        <f t="shared" si="4"/>
        <v>1.0005758812565333</v>
      </c>
      <c r="AF162" s="16">
        <f t="shared" si="5"/>
        <v>66858480.385561556</v>
      </c>
      <c r="AG162" s="16">
        <f>AH162*SUM('Current SDC'!AG:AG)</f>
        <v>3189818099.1951418</v>
      </c>
      <c r="AH162" s="16">
        <f>VLOOKUP(M162,'NA Tech'!M:AQ,31,FALSE)</f>
        <v>4.0468658994582133E-4</v>
      </c>
    </row>
    <row r="163" spans="1:34" x14ac:dyDescent="0.3">
      <c r="A163" t="s">
        <v>2832</v>
      </c>
      <c r="B163" t="s">
        <v>2833</v>
      </c>
      <c r="C163" t="s">
        <v>2834</v>
      </c>
      <c r="D163">
        <v>20180705</v>
      </c>
      <c r="E163" t="s">
        <v>3518</v>
      </c>
      <c r="F163" t="s">
        <v>3519</v>
      </c>
      <c r="G163" t="s">
        <v>3520</v>
      </c>
      <c r="H163">
        <v>564563104</v>
      </c>
      <c r="I163" t="s">
        <v>3521</v>
      </c>
      <c r="J163">
        <v>2825308</v>
      </c>
      <c r="K163" t="s">
        <v>3522</v>
      </c>
      <c r="L163">
        <v>14617101</v>
      </c>
      <c r="M163">
        <v>36633</v>
      </c>
      <c r="N163">
        <v>45102010</v>
      </c>
      <c r="O163" t="s">
        <v>2816</v>
      </c>
      <c r="Q163" t="s">
        <v>21</v>
      </c>
      <c r="R163" t="s">
        <v>23</v>
      </c>
      <c r="S163" t="s">
        <v>23</v>
      </c>
      <c r="W163" t="s">
        <v>24</v>
      </c>
      <c r="X163">
        <v>55.15</v>
      </c>
      <c r="Y163">
        <v>1</v>
      </c>
      <c r="Z163">
        <v>26352000</v>
      </c>
      <c r="AA163">
        <v>1453312800</v>
      </c>
      <c r="AB163">
        <v>1</v>
      </c>
      <c r="AC163" s="16">
        <f t="shared" si="4"/>
        <v>1.0680006714953252</v>
      </c>
      <c r="AF163" s="16">
        <f t="shared" si="5"/>
        <v>28143953.695244808</v>
      </c>
      <c r="AG163" s="16">
        <f>AH163*SUM('Current SDC'!AG:AG)</f>
        <v>1552139046.2927513</v>
      </c>
      <c r="AH163" s="16">
        <f>VLOOKUP(M163,'NA Tech'!M:AQ,31,FALSE)</f>
        <v>1.969171401731225E-4</v>
      </c>
    </row>
    <row r="164" spans="1:34" x14ac:dyDescent="0.3">
      <c r="A164" t="s">
        <v>2832</v>
      </c>
      <c r="B164" t="s">
        <v>2833</v>
      </c>
      <c r="C164" t="s">
        <v>2834</v>
      </c>
      <c r="D164">
        <v>20180705</v>
      </c>
      <c r="E164" t="s">
        <v>3523</v>
      </c>
      <c r="F164" t="s">
        <v>3524</v>
      </c>
      <c r="G164" t="s">
        <v>3525</v>
      </c>
      <c r="H164" t="s">
        <v>3526</v>
      </c>
      <c r="I164" t="s">
        <v>3527</v>
      </c>
      <c r="J164">
        <v>2594653</v>
      </c>
      <c r="K164" t="s">
        <v>3528</v>
      </c>
      <c r="L164">
        <v>13731001</v>
      </c>
      <c r="M164">
        <v>32043</v>
      </c>
      <c r="N164">
        <v>45301020</v>
      </c>
      <c r="O164" t="s">
        <v>2882</v>
      </c>
      <c r="Q164" t="s">
        <v>21</v>
      </c>
      <c r="R164" t="s">
        <v>23</v>
      </c>
      <c r="S164" t="s">
        <v>23</v>
      </c>
      <c r="W164" t="s">
        <v>24</v>
      </c>
      <c r="X164">
        <v>21.02</v>
      </c>
      <c r="Y164">
        <v>1</v>
      </c>
      <c r="Z164">
        <v>496500000</v>
      </c>
      <c r="AA164">
        <v>10436430000</v>
      </c>
      <c r="AB164">
        <v>0.87</v>
      </c>
      <c r="AC164" s="16">
        <f t="shared" si="4"/>
        <v>1.1357809086696009</v>
      </c>
      <c r="AF164" s="16">
        <f t="shared" si="5"/>
        <v>490606242.40437746</v>
      </c>
      <c r="AG164" s="16">
        <f>AH164*SUM('Current SDC'!AG:AG)</f>
        <v>10312543215.340014</v>
      </c>
      <c r="AH164" s="16">
        <f>VLOOKUP(M164,'NA Tech'!M:AQ,31,FALSE)</f>
        <v>1.3083341487522093E-3</v>
      </c>
    </row>
    <row r="165" spans="1:34" x14ac:dyDescent="0.3">
      <c r="A165" t="s">
        <v>2832</v>
      </c>
      <c r="B165" t="s">
        <v>2833</v>
      </c>
      <c r="C165" t="s">
        <v>2834</v>
      </c>
      <c r="D165">
        <v>20180705</v>
      </c>
      <c r="E165" t="s">
        <v>3529</v>
      </c>
      <c r="F165" t="s">
        <v>3530</v>
      </c>
      <c r="G165" t="s">
        <v>3531</v>
      </c>
      <c r="H165" t="s">
        <v>3532</v>
      </c>
      <c r="I165" t="s">
        <v>3533</v>
      </c>
      <c r="J165" t="s">
        <v>3534</v>
      </c>
      <c r="K165" t="s">
        <v>3535</v>
      </c>
      <c r="L165">
        <v>16022501</v>
      </c>
      <c r="M165">
        <v>43462</v>
      </c>
      <c r="N165">
        <v>45102020</v>
      </c>
      <c r="O165" t="s">
        <v>3536</v>
      </c>
      <c r="Q165" t="s">
        <v>31</v>
      </c>
      <c r="R165" t="s">
        <v>23</v>
      </c>
      <c r="S165" t="s">
        <v>23</v>
      </c>
      <c r="W165" t="s">
        <v>24</v>
      </c>
      <c r="X165">
        <v>196.29</v>
      </c>
      <c r="Y165">
        <v>1</v>
      </c>
      <c r="Z165">
        <v>1030195000</v>
      </c>
      <c r="AA165">
        <v>202216976550</v>
      </c>
      <c r="AB165">
        <v>0.89</v>
      </c>
      <c r="AC165" s="16">
        <f t="shared" si="4"/>
        <v>1.0932162899453546</v>
      </c>
      <c r="AF165" s="16">
        <f t="shared" si="5"/>
        <v>1002341100.6800265</v>
      </c>
      <c r="AG165" s="16">
        <f>AH165*SUM('Current SDC'!AG:AG)</f>
        <v>196749534652.48242</v>
      </c>
      <c r="AH165" s="16">
        <f>VLOOKUP(M165,'NA Tech'!M:AQ,31,FALSE)</f>
        <v>2.4961266058409599E-2</v>
      </c>
    </row>
    <row r="166" spans="1:34" x14ac:dyDescent="0.3">
      <c r="A166" t="s">
        <v>2832</v>
      </c>
      <c r="B166" t="s">
        <v>2833</v>
      </c>
      <c r="C166" t="s">
        <v>2834</v>
      </c>
      <c r="D166">
        <v>20180705</v>
      </c>
      <c r="E166" t="s">
        <v>142</v>
      </c>
      <c r="F166" t="s">
        <v>3537</v>
      </c>
      <c r="G166" t="s">
        <v>3538</v>
      </c>
      <c r="H166" t="s">
        <v>3539</v>
      </c>
      <c r="I166" t="s">
        <v>3540</v>
      </c>
      <c r="J166" t="s">
        <v>3541</v>
      </c>
      <c r="K166" t="s">
        <v>143</v>
      </c>
      <c r="L166">
        <v>2638101</v>
      </c>
      <c r="M166">
        <v>681117</v>
      </c>
      <c r="N166">
        <v>45101010</v>
      </c>
      <c r="O166" t="s">
        <v>2738</v>
      </c>
      <c r="Q166" t="s">
        <v>21</v>
      </c>
      <c r="R166" t="s">
        <v>23</v>
      </c>
      <c r="S166" t="s">
        <v>23</v>
      </c>
      <c r="W166" t="s">
        <v>24</v>
      </c>
      <c r="X166">
        <v>38.590000000000003</v>
      </c>
      <c r="Y166">
        <v>1</v>
      </c>
      <c r="Z166">
        <v>67004000</v>
      </c>
      <c r="AA166">
        <v>2585684360</v>
      </c>
      <c r="AB166">
        <v>0.94</v>
      </c>
      <c r="AC166" s="16">
        <f t="shared" si="4"/>
        <v>1.1389486934702835</v>
      </c>
      <c r="AF166" s="16">
        <f t="shared" si="5"/>
        <v>71735271.161845908</v>
      </c>
      <c r="AG166" s="16">
        <f>AH166*SUM('Current SDC'!AG:AG)</f>
        <v>2768264114.1356335</v>
      </c>
      <c r="AH166" s="16">
        <f>VLOOKUP(M166,'NA Tech'!M:AQ,31,FALSE)</f>
        <v>3.5120478020411559E-4</v>
      </c>
    </row>
    <row r="167" spans="1:34" x14ac:dyDescent="0.3">
      <c r="A167" t="s">
        <v>2832</v>
      </c>
      <c r="B167" t="s">
        <v>2833</v>
      </c>
      <c r="C167" t="s">
        <v>2834</v>
      </c>
      <c r="D167">
        <v>20180705</v>
      </c>
      <c r="E167" t="s">
        <v>3542</v>
      </c>
      <c r="F167" t="s">
        <v>3543</v>
      </c>
      <c r="G167" t="s">
        <v>3544</v>
      </c>
      <c r="H167" t="s">
        <v>3545</v>
      </c>
      <c r="I167" t="s">
        <v>3546</v>
      </c>
      <c r="J167" t="s">
        <v>3547</v>
      </c>
      <c r="K167" t="s">
        <v>3548</v>
      </c>
      <c r="L167">
        <v>18455101</v>
      </c>
      <c r="M167">
        <v>213272</v>
      </c>
      <c r="N167">
        <v>45301020</v>
      </c>
      <c r="O167" t="s">
        <v>2882</v>
      </c>
      <c r="Q167" t="s">
        <v>31</v>
      </c>
      <c r="R167" t="s">
        <v>23</v>
      </c>
      <c r="S167" t="s">
        <v>23</v>
      </c>
      <c r="W167" t="s">
        <v>24</v>
      </c>
      <c r="X167">
        <v>16.59</v>
      </c>
      <c r="Y167">
        <v>1</v>
      </c>
      <c r="Z167">
        <v>68121000</v>
      </c>
      <c r="AA167">
        <v>1130127390</v>
      </c>
      <c r="AB167">
        <v>0.91</v>
      </c>
      <c r="AC167" s="16">
        <f t="shared" si="4"/>
        <v>1.2977528422600857</v>
      </c>
      <c r="AF167" s="16">
        <f t="shared" si="5"/>
        <v>80447841.444515362</v>
      </c>
      <c r="AG167" s="16">
        <f>AH167*SUM('Current SDC'!AG:AG)</f>
        <v>1334629689.5645099</v>
      </c>
      <c r="AH167" s="16">
        <f>VLOOKUP(M167,'NA Tech'!M:AQ,31,FALSE)</f>
        <v>1.6932211214382159E-4</v>
      </c>
    </row>
    <row r="168" spans="1:34" x14ac:dyDescent="0.3">
      <c r="A168" t="s">
        <v>2832</v>
      </c>
      <c r="B168" t="s">
        <v>2833</v>
      </c>
      <c r="C168" t="s">
        <v>2834</v>
      </c>
      <c r="D168">
        <v>20180705</v>
      </c>
      <c r="E168" t="s">
        <v>3549</v>
      </c>
      <c r="F168" t="s">
        <v>3550</v>
      </c>
      <c r="G168" t="s">
        <v>3551</v>
      </c>
      <c r="H168">
        <v>591520200</v>
      </c>
      <c r="I168" t="s">
        <v>3552</v>
      </c>
      <c r="J168">
        <v>2583297</v>
      </c>
      <c r="K168" t="s">
        <v>3553</v>
      </c>
      <c r="L168">
        <v>729101</v>
      </c>
      <c r="M168">
        <v>7442</v>
      </c>
      <c r="N168">
        <v>45203020</v>
      </c>
      <c r="O168" t="s">
        <v>2855</v>
      </c>
      <c r="Q168" t="s">
        <v>31</v>
      </c>
      <c r="R168" t="s">
        <v>23</v>
      </c>
      <c r="S168" t="s">
        <v>23</v>
      </c>
      <c r="W168" t="s">
        <v>24</v>
      </c>
      <c r="X168">
        <v>39.75</v>
      </c>
      <c r="Y168">
        <v>1</v>
      </c>
      <c r="Z168">
        <v>36847000</v>
      </c>
      <c r="AA168">
        <v>1464668250</v>
      </c>
      <c r="AB168">
        <v>1</v>
      </c>
      <c r="AC168" s="16">
        <f t="shared" si="4"/>
        <v>1.136282868615639</v>
      </c>
      <c r="AF168" s="16">
        <f t="shared" si="5"/>
        <v>41868614.859880447</v>
      </c>
      <c r="AG168" s="16">
        <f>AH168*SUM('Current SDC'!AG:AG)</f>
        <v>1664277440.6802478</v>
      </c>
      <c r="AH168" s="16">
        <f>VLOOKUP(M168,'NA Tech'!M:AQ,31,FALSE)</f>
        <v>2.1114394026499172E-4</v>
      </c>
    </row>
    <row r="169" spans="1:34" x14ac:dyDescent="0.3">
      <c r="A169" t="s">
        <v>2832</v>
      </c>
      <c r="B169" t="s">
        <v>2833</v>
      </c>
      <c r="C169" t="s">
        <v>2834</v>
      </c>
      <c r="D169">
        <v>20180705</v>
      </c>
      <c r="E169" t="s">
        <v>454</v>
      </c>
      <c r="F169" t="s">
        <v>455</v>
      </c>
      <c r="G169" t="s">
        <v>456</v>
      </c>
      <c r="H169">
        <v>594972408</v>
      </c>
      <c r="I169" t="s">
        <v>457</v>
      </c>
      <c r="J169">
        <v>2974329</v>
      </c>
      <c r="K169" t="s">
        <v>458</v>
      </c>
      <c r="L169">
        <v>11153401</v>
      </c>
      <c r="M169">
        <v>26163</v>
      </c>
      <c r="N169">
        <v>45103010</v>
      </c>
      <c r="O169" t="s">
        <v>2725</v>
      </c>
      <c r="Q169" t="s">
        <v>21</v>
      </c>
      <c r="R169" t="s">
        <v>23</v>
      </c>
      <c r="S169" t="s">
        <v>23</v>
      </c>
      <c r="W169" t="s">
        <v>24</v>
      </c>
      <c r="X169">
        <v>131.76</v>
      </c>
      <c r="Y169">
        <v>1</v>
      </c>
      <c r="Z169">
        <v>9412000</v>
      </c>
      <c r="AA169">
        <v>1240125120</v>
      </c>
      <c r="AB169">
        <v>1</v>
      </c>
      <c r="AC169" s="16">
        <f t="shared" si="4"/>
        <v>1.0602294574494329</v>
      </c>
      <c r="AF169" s="16">
        <f t="shared" si="5"/>
        <v>9978879.653514063</v>
      </c>
      <c r="AG169" s="16">
        <f>AH169*SUM('Current SDC'!AG:AG)</f>
        <v>1314817183.1470129</v>
      </c>
      <c r="AH169" s="16">
        <f>VLOOKUP(M169,'NA Tech'!M:AQ,31,FALSE)</f>
        <v>1.6680853443780771E-4</v>
      </c>
    </row>
    <row r="170" spans="1:34" x14ac:dyDescent="0.3">
      <c r="A170" t="s">
        <v>2832</v>
      </c>
      <c r="B170" t="s">
        <v>2833</v>
      </c>
      <c r="C170" t="s">
        <v>2834</v>
      </c>
      <c r="D170">
        <v>20180705</v>
      </c>
      <c r="E170" t="s">
        <v>3554</v>
      </c>
      <c r="F170" t="s">
        <v>3555</v>
      </c>
      <c r="G170" t="s">
        <v>3556</v>
      </c>
      <c r="H170">
        <v>595017104</v>
      </c>
      <c r="I170" t="s">
        <v>3557</v>
      </c>
      <c r="J170">
        <v>2592174</v>
      </c>
      <c r="K170" t="s">
        <v>3558</v>
      </c>
      <c r="L170">
        <v>2796501</v>
      </c>
      <c r="M170">
        <v>10194</v>
      </c>
      <c r="N170">
        <v>45301020</v>
      </c>
      <c r="O170" t="s">
        <v>2882</v>
      </c>
      <c r="Q170" t="s">
        <v>21</v>
      </c>
      <c r="R170" t="s">
        <v>23</v>
      </c>
      <c r="S170" t="s">
        <v>23</v>
      </c>
      <c r="W170" t="s">
        <v>24</v>
      </c>
      <c r="X170">
        <v>90.1</v>
      </c>
      <c r="Y170">
        <v>1</v>
      </c>
      <c r="Z170">
        <v>235037000</v>
      </c>
      <c r="AA170">
        <v>21176833700</v>
      </c>
      <c r="AB170">
        <v>1</v>
      </c>
      <c r="AC170" s="16">
        <f t="shared" si="4"/>
        <v>1.2200717944316239</v>
      </c>
      <c r="AF170" s="16">
        <f t="shared" si="5"/>
        <v>286762014.34782559</v>
      </c>
      <c r="AG170" s="16">
        <f>AH170*SUM('Current SDC'!AG:AG)</f>
        <v>25837257492.739086</v>
      </c>
      <c r="AH170" s="16">
        <f>VLOOKUP(M170,'NA Tech'!M:AQ,31,FALSE)</f>
        <v>3.2779272369565429E-3</v>
      </c>
    </row>
    <row r="171" spans="1:34" x14ac:dyDescent="0.3">
      <c r="A171" t="s">
        <v>2832</v>
      </c>
      <c r="B171" t="s">
        <v>2833</v>
      </c>
      <c r="C171" t="s">
        <v>2834</v>
      </c>
      <c r="D171">
        <v>20180705</v>
      </c>
      <c r="E171" t="s">
        <v>3559</v>
      </c>
      <c r="F171" t="s">
        <v>3560</v>
      </c>
      <c r="G171" t="s">
        <v>3561</v>
      </c>
      <c r="H171">
        <v>595112103</v>
      </c>
      <c r="I171" t="s">
        <v>3562</v>
      </c>
      <c r="J171">
        <v>2588184</v>
      </c>
      <c r="K171" t="s">
        <v>3563</v>
      </c>
      <c r="L171">
        <v>734301</v>
      </c>
      <c r="M171">
        <v>4405</v>
      </c>
      <c r="N171">
        <v>45301020</v>
      </c>
      <c r="O171" t="s">
        <v>2882</v>
      </c>
      <c r="Q171" t="s">
        <v>21</v>
      </c>
      <c r="R171" t="s">
        <v>23</v>
      </c>
      <c r="S171" t="s">
        <v>23</v>
      </c>
      <c r="W171" t="s">
        <v>24</v>
      </c>
      <c r="X171">
        <v>51.48</v>
      </c>
      <c r="Y171">
        <v>1</v>
      </c>
      <c r="Z171">
        <v>1159765000</v>
      </c>
      <c r="AA171">
        <v>59704702200</v>
      </c>
      <c r="AB171">
        <v>1</v>
      </c>
      <c r="AC171" s="16">
        <f t="shared" si="4"/>
        <v>1.2456630227911598</v>
      </c>
      <c r="AF171" s="16">
        <f t="shared" si="5"/>
        <v>1444676375.6273894</v>
      </c>
      <c r="AG171" s="16">
        <f>AH171*SUM('Current SDC'!AG:AG)</f>
        <v>74371939817.298004</v>
      </c>
      <c r="AH171" s="16">
        <f>VLOOKUP(M171,'NA Tech'!M:AQ,31,FALSE)</f>
        <v>9.4354366852179971E-3</v>
      </c>
    </row>
    <row r="172" spans="1:34" x14ac:dyDescent="0.3">
      <c r="A172" t="s">
        <v>2832</v>
      </c>
      <c r="B172" t="s">
        <v>2833</v>
      </c>
      <c r="C172" t="s">
        <v>2834</v>
      </c>
      <c r="D172">
        <v>20180705</v>
      </c>
      <c r="E172" t="s">
        <v>352</v>
      </c>
      <c r="F172" t="s">
        <v>353</v>
      </c>
      <c r="G172" t="s">
        <v>354</v>
      </c>
      <c r="H172">
        <v>594918104</v>
      </c>
      <c r="I172" t="s">
        <v>355</v>
      </c>
      <c r="J172">
        <v>2588173</v>
      </c>
      <c r="K172" t="s">
        <v>356</v>
      </c>
      <c r="L172">
        <v>1214101</v>
      </c>
      <c r="M172">
        <v>4844</v>
      </c>
      <c r="N172">
        <v>45103020</v>
      </c>
      <c r="O172" t="s">
        <v>2725</v>
      </c>
      <c r="Q172" t="s">
        <v>21</v>
      </c>
      <c r="R172" t="s">
        <v>23</v>
      </c>
      <c r="S172" t="s">
        <v>23</v>
      </c>
      <c r="W172" t="s">
        <v>24</v>
      </c>
      <c r="X172">
        <v>99.05</v>
      </c>
      <c r="Y172">
        <v>1</v>
      </c>
      <c r="Z172">
        <v>7683198000</v>
      </c>
      <c r="AA172">
        <v>761020761900</v>
      </c>
      <c r="AB172">
        <v>1</v>
      </c>
      <c r="AC172" s="16">
        <f t="shared" si="4"/>
        <v>0.88037869664959989</v>
      </c>
      <c r="AF172" s="16">
        <f t="shared" si="5"/>
        <v>6764123841.3408127</v>
      </c>
      <c r="AG172" s="16">
        <f>AH172*SUM('Current SDC'!AG:AG)</f>
        <v>669986466484.8075</v>
      </c>
      <c r="AH172" s="16">
        <f>VLOOKUP(M172,'NA Tech'!M:AQ,31,FALSE)</f>
        <v>8.5000000000000006E-2</v>
      </c>
    </row>
    <row r="173" spans="1:34" x14ac:dyDescent="0.3">
      <c r="A173" t="s">
        <v>2832</v>
      </c>
      <c r="B173" t="s">
        <v>2833</v>
      </c>
      <c r="C173" t="s">
        <v>2834</v>
      </c>
      <c r="D173">
        <v>20180705</v>
      </c>
      <c r="E173" t="s">
        <v>3564</v>
      </c>
      <c r="F173" t="s">
        <v>3565</v>
      </c>
      <c r="G173" t="s">
        <v>3566</v>
      </c>
      <c r="H173">
        <v>609839105</v>
      </c>
      <c r="I173" t="s">
        <v>3567</v>
      </c>
      <c r="J173" t="s">
        <v>3568</v>
      </c>
      <c r="K173" t="s">
        <v>3569</v>
      </c>
      <c r="L173">
        <v>16088801</v>
      </c>
      <c r="M173">
        <v>41292</v>
      </c>
      <c r="N173">
        <v>45301020</v>
      </c>
      <c r="O173" t="s">
        <v>2882</v>
      </c>
      <c r="Q173" t="s">
        <v>21</v>
      </c>
      <c r="R173" t="s">
        <v>23</v>
      </c>
      <c r="S173" t="s">
        <v>23</v>
      </c>
      <c r="W173" t="s">
        <v>24</v>
      </c>
      <c r="X173">
        <v>132.69999999999999</v>
      </c>
      <c r="Y173">
        <v>1</v>
      </c>
      <c r="Z173">
        <v>42187000</v>
      </c>
      <c r="AA173">
        <v>5598214900</v>
      </c>
      <c r="AB173">
        <v>0.92</v>
      </c>
      <c r="AC173" s="16">
        <f t="shared" si="4"/>
        <v>1.0808403014217343</v>
      </c>
      <c r="AF173" s="16">
        <f t="shared" si="5"/>
        <v>41949617.012392409</v>
      </c>
      <c r="AG173" s="16">
        <f>AH173*SUM('Current SDC'!AG:AG)</f>
        <v>5566714177.5444727</v>
      </c>
      <c r="AH173" s="16">
        <f>VLOOKUP(M173,'NA Tech'!M:AQ,31,FALSE)</f>
        <v>7.0623919849283968E-4</v>
      </c>
    </row>
    <row r="174" spans="1:34" x14ac:dyDescent="0.3">
      <c r="A174" t="s">
        <v>2832</v>
      </c>
      <c r="B174" t="s">
        <v>2833</v>
      </c>
      <c r="C174" t="s">
        <v>2834</v>
      </c>
      <c r="D174">
        <v>20180705</v>
      </c>
      <c r="E174" t="s">
        <v>3570</v>
      </c>
      <c r="F174" t="s">
        <v>3571</v>
      </c>
      <c r="G174" t="s">
        <v>3572</v>
      </c>
      <c r="H174">
        <v>620076307</v>
      </c>
      <c r="I174" t="s">
        <v>3573</v>
      </c>
      <c r="J174" t="s">
        <v>3574</v>
      </c>
      <c r="K174" t="s">
        <v>3575</v>
      </c>
      <c r="L174">
        <v>758501</v>
      </c>
      <c r="M174">
        <v>4787</v>
      </c>
      <c r="N174">
        <v>45201020</v>
      </c>
      <c r="O174" t="s">
        <v>2849</v>
      </c>
      <c r="Q174" t="s">
        <v>31</v>
      </c>
      <c r="R174" t="s">
        <v>23</v>
      </c>
      <c r="S174" t="s">
        <v>23</v>
      </c>
      <c r="W174" t="s">
        <v>24</v>
      </c>
      <c r="X174">
        <v>115.9</v>
      </c>
      <c r="Y174">
        <v>1</v>
      </c>
      <c r="Z174">
        <v>162135000</v>
      </c>
      <c r="AA174">
        <v>18791446500</v>
      </c>
      <c r="AB174">
        <v>1</v>
      </c>
      <c r="AC174" s="16">
        <f t="shared" si="4"/>
        <v>1.0412646626325788</v>
      </c>
      <c r="AF174" s="16">
        <f t="shared" si="5"/>
        <v>168825446.07593316</v>
      </c>
      <c r="AG174" s="16">
        <f>AH174*SUM('Current SDC'!AG:AG)</f>
        <v>19566869200.200653</v>
      </c>
      <c r="AH174" s="16">
        <f>VLOOKUP(M174,'NA Tech'!M:AQ,31,FALSE)</f>
        <v>2.4824141459800215E-3</v>
      </c>
    </row>
    <row r="175" spans="1:34" x14ac:dyDescent="0.3">
      <c r="A175" t="s">
        <v>2832</v>
      </c>
      <c r="B175" t="s">
        <v>2833</v>
      </c>
      <c r="C175" t="s">
        <v>2834</v>
      </c>
      <c r="D175">
        <v>20180705</v>
      </c>
      <c r="E175" t="s">
        <v>3576</v>
      </c>
      <c r="F175" t="s">
        <v>3577</v>
      </c>
      <c r="G175" t="s">
        <v>3578</v>
      </c>
      <c r="H175">
        <v>6.2886000000000003E+112</v>
      </c>
      <c r="I175" t="s">
        <v>3579</v>
      </c>
      <c r="J175">
        <v>2632650</v>
      </c>
      <c r="K175" t="s">
        <v>3580</v>
      </c>
      <c r="L175">
        <v>764801</v>
      </c>
      <c r="M175">
        <v>13762</v>
      </c>
      <c r="N175">
        <v>45202030</v>
      </c>
      <c r="O175" t="s">
        <v>2841</v>
      </c>
      <c r="Q175" t="s">
        <v>31</v>
      </c>
      <c r="R175" t="s">
        <v>23</v>
      </c>
      <c r="S175" t="s">
        <v>23</v>
      </c>
      <c r="W175" t="s">
        <v>24</v>
      </c>
      <c r="X175">
        <v>29.6</v>
      </c>
      <c r="Y175">
        <v>1</v>
      </c>
      <c r="Z175">
        <v>118300000</v>
      </c>
      <c r="AA175">
        <v>3501680000</v>
      </c>
      <c r="AB175">
        <v>1</v>
      </c>
      <c r="AC175" s="16">
        <f t="shared" si="4"/>
        <v>1.141170475307983</v>
      </c>
      <c r="AF175" s="16">
        <f t="shared" si="5"/>
        <v>135000467.22893438</v>
      </c>
      <c r="AG175" s="16">
        <f>AH175*SUM('Current SDC'!AG:AG)</f>
        <v>3996013829.9764576</v>
      </c>
      <c r="AH175" s="16">
        <f>VLOOKUP(M175,'NA Tech'!M:AQ,31,FALSE)</f>
        <v>5.0696721880083085E-4</v>
      </c>
    </row>
    <row r="176" spans="1:34" x14ac:dyDescent="0.3">
      <c r="A176" t="s">
        <v>2832</v>
      </c>
      <c r="B176" t="s">
        <v>2833</v>
      </c>
      <c r="C176" t="s">
        <v>2834</v>
      </c>
      <c r="D176">
        <v>20180705</v>
      </c>
      <c r="E176" t="s">
        <v>3581</v>
      </c>
      <c r="F176" t="s">
        <v>3582</v>
      </c>
      <c r="G176" t="s">
        <v>3583</v>
      </c>
      <c r="H176" t="s">
        <v>3584</v>
      </c>
      <c r="I176" t="s">
        <v>3585</v>
      </c>
      <c r="J176">
        <v>2438126</v>
      </c>
      <c r="K176" t="s">
        <v>3586</v>
      </c>
      <c r="L176">
        <v>12207801</v>
      </c>
      <c r="M176">
        <v>28666</v>
      </c>
      <c r="N176">
        <v>45101010</v>
      </c>
      <c r="O176" t="s">
        <v>2738</v>
      </c>
      <c r="Q176" t="s">
        <v>21</v>
      </c>
      <c r="R176" t="s">
        <v>23</v>
      </c>
      <c r="S176" t="s">
        <v>23</v>
      </c>
      <c r="W176" t="s">
        <v>24</v>
      </c>
      <c r="X176">
        <v>16.25</v>
      </c>
      <c r="Y176">
        <v>1</v>
      </c>
      <c r="Z176">
        <v>66514000</v>
      </c>
      <c r="AA176">
        <v>1080852500</v>
      </c>
      <c r="AB176">
        <v>1</v>
      </c>
      <c r="AC176" s="16">
        <f t="shared" si="4"/>
        <v>1.0357031048057601</v>
      </c>
      <c r="AF176" s="16">
        <f t="shared" si="5"/>
        <v>68888756.31305033</v>
      </c>
      <c r="AG176" s="16">
        <f>AH176*SUM('Current SDC'!AG:AG)</f>
        <v>1119442290.0870678</v>
      </c>
      <c r="AH176" s="16">
        <f>VLOOKUP(M176,'NA Tech'!M:AQ,31,FALSE)</f>
        <v>1.4202166673102259E-4</v>
      </c>
    </row>
    <row r="177" spans="1:38" x14ac:dyDescent="0.3">
      <c r="A177" t="s">
        <v>2832</v>
      </c>
      <c r="B177" t="s">
        <v>2833</v>
      </c>
      <c r="C177" t="s">
        <v>2834</v>
      </c>
      <c r="D177">
        <v>20180705</v>
      </c>
      <c r="E177" t="s">
        <v>3587</v>
      </c>
      <c r="F177" t="s">
        <v>3588</v>
      </c>
      <c r="G177" t="s">
        <v>3589</v>
      </c>
      <c r="H177">
        <v>636518102</v>
      </c>
      <c r="I177" t="s">
        <v>3590</v>
      </c>
      <c r="J177">
        <v>2645078</v>
      </c>
      <c r="K177" t="s">
        <v>3591</v>
      </c>
      <c r="L177">
        <v>3160701</v>
      </c>
      <c r="M177">
        <v>12683</v>
      </c>
      <c r="N177">
        <v>45203010</v>
      </c>
      <c r="O177" t="s">
        <v>3098</v>
      </c>
      <c r="Q177" t="s">
        <v>21</v>
      </c>
      <c r="R177" t="s">
        <v>23</v>
      </c>
      <c r="S177" t="s">
        <v>23</v>
      </c>
      <c r="W177" t="s">
        <v>24</v>
      </c>
      <c r="X177">
        <v>42.82</v>
      </c>
      <c r="Y177">
        <v>1</v>
      </c>
      <c r="Z177">
        <v>131205000</v>
      </c>
      <c r="AA177">
        <v>5618198100</v>
      </c>
      <c r="AB177">
        <v>0.82</v>
      </c>
      <c r="AC177" s="16">
        <f t="shared" si="4"/>
        <v>1.0804335079634737</v>
      </c>
      <c r="AF177" s="16">
        <f t="shared" si="5"/>
        <v>116241788.298125</v>
      </c>
      <c r="AG177" s="16">
        <f>AH177*SUM('Current SDC'!AG:AG)</f>
        <v>4977473374.9257126</v>
      </c>
      <c r="AH177" s="16">
        <f>VLOOKUP(M177,'NA Tech'!M:AQ,31,FALSE)</f>
        <v>6.3148325829396354E-4</v>
      </c>
    </row>
    <row r="178" spans="1:38" x14ac:dyDescent="0.3">
      <c r="A178" t="s">
        <v>2832</v>
      </c>
      <c r="B178" t="s">
        <v>2833</v>
      </c>
      <c r="C178" t="s">
        <v>2834</v>
      </c>
      <c r="D178">
        <v>20180705</v>
      </c>
      <c r="E178" t="s">
        <v>3592</v>
      </c>
      <c r="F178" t="s">
        <v>3593</v>
      </c>
      <c r="G178" t="s">
        <v>3594</v>
      </c>
      <c r="H178" t="s">
        <v>3595</v>
      </c>
      <c r="I178" t="s">
        <v>3596</v>
      </c>
      <c r="J178">
        <v>2630643</v>
      </c>
      <c r="K178" t="s">
        <v>3597</v>
      </c>
      <c r="L178">
        <v>6159101</v>
      </c>
      <c r="M178">
        <v>15795</v>
      </c>
      <c r="N178">
        <v>45202030</v>
      </c>
      <c r="O178" t="s">
        <v>2841</v>
      </c>
      <c r="Q178" t="s">
        <v>21</v>
      </c>
      <c r="R178" t="s">
        <v>23</v>
      </c>
      <c r="S178" t="s">
        <v>23</v>
      </c>
      <c r="W178" t="s">
        <v>24</v>
      </c>
      <c r="X178">
        <v>77.290000000000006</v>
      </c>
      <c r="Y178">
        <v>1</v>
      </c>
      <c r="Z178">
        <v>267923000</v>
      </c>
      <c r="AA178">
        <v>20707768670</v>
      </c>
      <c r="AB178">
        <v>1</v>
      </c>
      <c r="AC178" s="16">
        <f t="shared" si="4"/>
        <v>1.0296336179857255</v>
      </c>
      <c r="AF178" s="16">
        <f t="shared" si="5"/>
        <v>275862527.83158952</v>
      </c>
      <c r="AG178" s="16">
        <f>AH178*SUM('Current SDC'!AG:AG)</f>
        <v>21321414776.103554</v>
      </c>
      <c r="AH178" s="16">
        <f>VLOOKUP(M178,'NA Tech'!M:AQ,31,FALSE)</f>
        <v>2.7050102451732106E-3</v>
      </c>
      <c r="AK178">
        <v>0.4</v>
      </c>
      <c r="AL178">
        <v>0.28000000000000003</v>
      </c>
    </row>
    <row r="179" spans="1:38" x14ac:dyDescent="0.3">
      <c r="A179" t="s">
        <v>2832</v>
      </c>
      <c r="B179" t="s">
        <v>2833</v>
      </c>
      <c r="C179" t="s">
        <v>2834</v>
      </c>
      <c r="D179">
        <v>20180705</v>
      </c>
      <c r="E179" t="s">
        <v>3603</v>
      </c>
      <c r="F179" t="s">
        <v>3604</v>
      </c>
      <c r="G179" t="s">
        <v>3605</v>
      </c>
      <c r="H179" t="s">
        <v>3606</v>
      </c>
      <c r="I179" t="s">
        <v>3607</v>
      </c>
      <c r="J179">
        <v>2688363</v>
      </c>
      <c r="K179" t="s">
        <v>3608</v>
      </c>
      <c r="L179">
        <v>15403901</v>
      </c>
      <c r="M179">
        <v>40615</v>
      </c>
      <c r="N179">
        <v>45201020</v>
      </c>
      <c r="O179" t="s">
        <v>2849</v>
      </c>
      <c r="Q179" t="s">
        <v>21</v>
      </c>
      <c r="R179" t="s">
        <v>23</v>
      </c>
      <c r="S179" t="s">
        <v>23</v>
      </c>
      <c r="W179" t="s">
        <v>24</v>
      </c>
      <c r="X179">
        <v>65.349999999999994</v>
      </c>
      <c r="Y179">
        <v>1</v>
      </c>
      <c r="Z179">
        <v>31551000</v>
      </c>
      <c r="AA179">
        <v>2061857850</v>
      </c>
      <c r="AB179">
        <v>1</v>
      </c>
      <c r="AC179" s="16">
        <f t="shared" si="4"/>
        <v>1.0466122782625413</v>
      </c>
      <c r="AF179" s="16">
        <f t="shared" si="5"/>
        <v>33021663.991461441</v>
      </c>
      <c r="AG179" s="16">
        <f>AH179*SUM('Current SDC'!AG:AG)</f>
        <v>2157965741.8420053</v>
      </c>
      <c r="AH179" s="16">
        <f>VLOOKUP(M179,'NA Tech'!M:AQ,31,FALSE)</f>
        <v>2.7377730332218557E-4</v>
      </c>
    </row>
    <row r="180" spans="1:38" x14ac:dyDescent="0.3">
      <c r="A180" t="s">
        <v>2832</v>
      </c>
      <c r="B180" t="s">
        <v>2833</v>
      </c>
      <c r="C180" t="s">
        <v>2834</v>
      </c>
      <c r="D180">
        <v>20180705</v>
      </c>
      <c r="E180" t="s">
        <v>3609</v>
      </c>
      <c r="F180" t="s">
        <v>3610</v>
      </c>
      <c r="G180" t="s">
        <v>3611</v>
      </c>
      <c r="H180" t="s">
        <v>3612</v>
      </c>
      <c r="I180" t="s">
        <v>3613</v>
      </c>
      <c r="J180">
        <v>2447285</v>
      </c>
      <c r="K180" t="s">
        <v>3614</v>
      </c>
      <c r="L180">
        <v>12290201</v>
      </c>
      <c r="M180">
        <v>29119</v>
      </c>
      <c r="N180">
        <v>45201020</v>
      </c>
      <c r="O180" t="s">
        <v>2849</v>
      </c>
      <c r="Q180" t="s">
        <v>21</v>
      </c>
      <c r="R180" t="s">
        <v>23</v>
      </c>
      <c r="S180" t="s">
        <v>23</v>
      </c>
      <c r="W180" t="s">
        <v>24</v>
      </c>
      <c r="X180">
        <v>29.7</v>
      </c>
      <c r="Y180">
        <v>1</v>
      </c>
      <c r="Z180">
        <v>80274000</v>
      </c>
      <c r="AA180">
        <v>2384137800</v>
      </c>
      <c r="AB180">
        <v>1</v>
      </c>
      <c r="AC180" s="16">
        <f t="shared" si="4"/>
        <v>0.99394007419760844</v>
      </c>
      <c r="AF180" s="16">
        <f t="shared" si="5"/>
        <v>79787545.516138822</v>
      </c>
      <c r="AG180" s="16">
        <f>AH180*SUM('Current SDC'!AG:AG)</f>
        <v>2369690101.8293228</v>
      </c>
      <c r="AH180" s="16">
        <f>VLOOKUP(M180,'NA Tech'!M:AQ,31,FALSE)</f>
        <v>3.0063839902960172E-4</v>
      </c>
    </row>
    <row r="181" spans="1:38" x14ac:dyDescent="0.3">
      <c r="A181" t="s">
        <v>2832</v>
      </c>
      <c r="B181" t="s">
        <v>2833</v>
      </c>
      <c r="C181" t="s">
        <v>2834</v>
      </c>
      <c r="D181">
        <v>20180705</v>
      </c>
      <c r="E181" t="s">
        <v>117</v>
      </c>
      <c r="F181" t="s">
        <v>2777</v>
      </c>
      <c r="G181" t="s">
        <v>2778</v>
      </c>
      <c r="H181" t="s">
        <v>2779</v>
      </c>
      <c r="I181" t="s">
        <v>2780</v>
      </c>
      <c r="J181" t="s">
        <v>2781</v>
      </c>
      <c r="K181" t="s">
        <v>118</v>
      </c>
      <c r="L181">
        <v>2218201</v>
      </c>
      <c r="M181">
        <v>459022</v>
      </c>
      <c r="N181">
        <v>45101010</v>
      </c>
      <c r="O181" t="s">
        <v>2738</v>
      </c>
      <c r="Q181" t="s">
        <v>31</v>
      </c>
      <c r="R181" t="s">
        <v>23</v>
      </c>
      <c r="S181" t="s">
        <v>23</v>
      </c>
      <c r="W181" t="s">
        <v>24</v>
      </c>
      <c r="X181">
        <v>101.01</v>
      </c>
      <c r="Y181">
        <v>1</v>
      </c>
      <c r="Z181">
        <v>55976000</v>
      </c>
      <c r="AA181">
        <v>5654135760</v>
      </c>
      <c r="AB181">
        <v>0.77</v>
      </c>
      <c r="AC181" s="16">
        <f t="shared" si="4"/>
        <v>1.1111830651249086</v>
      </c>
      <c r="AF181" s="16">
        <f t="shared" si="5"/>
        <v>47893679.105142549</v>
      </c>
      <c r="AG181" s="16">
        <f>AH181*SUM('Current SDC'!AG:AG)</f>
        <v>4837740526.41045</v>
      </c>
      <c r="AH181" s="16">
        <f>VLOOKUP(M181,'NA Tech'!M:AQ,31,FALSE)</f>
        <v>6.1375559853075448E-4</v>
      </c>
    </row>
    <row r="182" spans="1:38" x14ac:dyDescent="0.3">
      <c r="A182" t="s">
        <v>2832</v>
      </c>
      <c r="B182" t="s">
        <v>2833</v>
      </c>
      <c r="C182" t="s">
        <v>2834</v>
      </c>
      <c r="D182">
        <v>20180705</v>
      </c>
      <c r="E182" t="s">
        <v>3615</v>
      </c>
      <c r="F182" t="s">
        <v>3616</v>
      </c>
      <c r="G182" t="s">
        <v>3617</v>
      </c>
      <c r="H182" t="s">
        <v>3618</v>
      </c>
      <c r="I182" t="s">
        <v>3619</v>
      </c>
      <c r="J182" t="s">
        <v>3620</v>
      </c>
      <c r="K182" t="s">
        <v>3621</v>
      </c>
      <c r="L182">
        <v>6135601</v>
      </c>
      <c r="M182">
        <v>271055</v>
      </c>
      <c r="N182">
        <v>45203010</v>
      </c>
      <c r="O182" t="s">
        <v>3098</v>
      </c>
      <c r="Q182" t="s">
        <v>21</v>
      </c>
      <c r="R182" t="s">
        <v>23</v>
      </c>
      <c r="S182" t="s">
        <v>23</v>
      </c>
      <c r="W182" t="s">
        <v>24</v>
      </c>
      <c r="X182">
        <v>63.2</v>
      </c>
      <c r="Y182">
        <v>1</v>
      </c>
      <c r="Z182">
        <v>34697000</v>
      </c>
      <c r="AA182">
        <v>2192850400</v>
      </c>
      <c r="AB182">
        <v>0.93</v>
      </c>
      <c r="AC182" s="16">
        <f t="shared" si="4"/>
        <v>1.1162489482376958</v>
      </c>
      <c r="AF182" s="16">
        <f t="shared" si="5"/>
        <v>36019355.474013098</v>
      </c>
      <c r="AG182" s="16">
        <f>AH182*SUM('Current SDC'!AG:AG)</f>
        <v>2276423265.9576278</v>
      </c>
      <c r="AH182" s="16">
        <f>VLOOKUP(M182,'NA Tech'!M:AQ,31,FALSE)</f>
        <v>2.8880580024490099E-4</v>
      </c>
    </row>
    <row r="183" spans="1:38" x14ac:dyDescent="0.3">
      <c r="A183" t="s">
        <v>2832</v>
      </c>
      <c r="B183" t="s">
        <v>2833</v>
      </c>
      <c r="C183" t="s">
        <v>2834</v>
      </c>
      <c r="D183">
        <v>20180705</v>
      </c>
      <c r="E183" t="s">
        <v>406</v>
      </c>
      <c r="F183" t="s">
        <v>407</v>
      </c>
      <c r="G183" t="s">
        <v>408</v>
      </c>
      <c r="H183" t="s">
        <v>409</v>
      </c>
      <c r="I183" t="s">
        <v>410</v>
      </c>
      <c r="J183">
        <v>2402121</v>
      </c>
      <c r="K183" t="s">
        <v>411</v>
      </c>
      <c r="L183">
        <v>6168501</v>
      </c>
      <c r="M183">
        <v>16072</v>
      </c>
      <c r="N183">
        <v>45103010</v>
      </c>
      <c r="O183" t="s">
        <v>2725</v>
      </c>
      <c r="Q183" t="s">
        <v>21</v>
      </c>
      <c r="R183" t="s">
        <v>23</v>
      </c>
      <c r="S183" t="s">
        <v>23</v>
      </c>
      <c r="W183" t="s">
        <v>24</v>
      </c>
      <c r="X183">
        <v>14.08</v>
      </c>
      <c r="Y183">
        <v>1</v>
      </c>
      <c r="Z183">
        <v>295432000</v>
      </c>
      <c r="AA183">
        <v>4159682560</v>
      </c>
      <c r="AB183">
        <v>0.92</v>
      </c>
      <c r="AC183" s="16">
        <f t="shared" si="4"/>
        <v>1.0616624255645559</v>
      </c>
      <c r="AF183" s="16">
        <f t="shared" si="5"/>
        <v>288557129.41263688</v>
      </c>
      <c r="AG183" s="16">
        <f>AH183*SUM('Current SDC'!AG:AG)</f>
        <v>4062884382.1299272</v>
      </c>
      <c r="AH183" s="16">
        <f>VLOOKUP(M183,'NA Tech'!M:AQ,31,FALSE)</f>
        <v>5.1545096767842673E-4</v>
      </c>
    </row>
    <row r="184" spans="1:38" x14ac:dyDescent="0.3">
      <c r="A184" t="s">
        <v>2832</v>
      </c>
      <c r="B184" t="s">
        <v>2833</v>
      </c>
      <c r="C184" t="s">
        <v>2834</v>
      </c>
      <c r="D184">
        <v>20180705</v>
      </c>
      <c r="E184" t="s">
        <v>161</v>
      </c>
      <c r="F184" t="s">
        <v>2749</v>
      </c>
      <c r="G184" t="s">
        <v>2750</v>
      </c>
      <c r="H184" t="s">
        <v>2751</v>
      </c>
      <c r="I184" t="s">
        <v>2752</v>
      </c>
      <c r="J184" t="s">
        <v>2753</v>
      </c>
      <c r="K184" t="s">
        <v>162</v>
      </c>
      <c r="L184">
        <v>2674601</v>
      </c>
      <c r="M184">
        <v>710252</v>
      </c>
      <c r="N184">
        <v>45101010</v>
      </c>
      <c r="O184" t="s">
        <v>2738</v>
      </c>
      <c r="Q184" t="s">
        <v>21</v>
      </c>
      <c r="R184" t="s">
        <v>23</v>
      </c>
      <c r="S184" t="s">
        <v>23</v>
      </c>
      <c r="W184" t="s">
        <v>24</v>
      </c>
      <c r="X184">
        <v>51.905000000000001</v>
      </c>
      <c r="Y184">
        <v>1</v>
      </c>
      <c r="Z184">
        <v>132472000</v>
      </c>
      <c r="AA184">
        <v>6875959160</v>
      </c>
      <c r="AB184">
        <v>0.54</v>
      </c>
      <c r="AC184" s="16">
        <f t="shared" si="4"/>
        <v>1.0491988852460499</v>
      </c>
      <c r="AF184" s="16">
        <f t="shared" si="5"/>
        <v>75054316.352209955</v>
      </c>
      <c r="AG184" s="16">
        <f>AH184*SUM('Current SDC'!AG:AG)</f>
        <v>3895694290.2614574</v>
      </c>
      <c r="AH184" s="16">
        <f>VLOOKUP(M184,'NA Tech'!M:AQ,31,FALSE)</f>
        <v>4.9423985593257151E-4</v>
      </c>
    </row>
    <row r="185" spans="1:38" x14ac:dyDescent="0.3">
      <c r="A185" t="s">
        <v>2832</v>
      </c>
      <c r="B185" t="s">
        <v>2833</v>
      </c>
      <c r="C185" t="s">
        <v>2834</v>
      </c>
      <c r="D185">
        <v>20180705</v>
      </c>
      <c r="E185" t="s">
        <v>3622</v>
      </c>
      <c r="F185" t="s">
        <v>3623</v>
      </c>
      <c r="G185" t="s">
        <v>3624</v>
      </c>
      <c r="H185" t="s">
        <v>3625</v>
      </c>
      <c r="I185" t="s">
        <v>3626</v>
      </c>
      <c r="J185">
        <v>2620398</v>
      </c>
      <c r="K185" t="s">
        <v>3627</v>
      </c>
      <c r="L185">
        <v>3122701</v>
      </c>
      <c r="M185">
        <v>33746</v>
      </c>
      <c r="N185">
        <v>25502020</v>
      </c>
      <c r="O185" t="s">
        <v>3628</v>
      </c>
      <c r="Q185" t="s">
        <v>21</v>
      </c>
      <c r="R185" t="s">
        <v>23</v>
      </c>
      <c r="S185" t="s">
        <v>23</v>
      </c>
      <c r="W185" t="s">
        <v>24</v>
      </c>
      <c r="X185">
        <v>39</v>
      </c>
      <c r="Y185">
        <v>1</v>
      </c>
      <c r="Z185">
        <v>29709000</v>
      </c>
      <c r="AA185">
        <v>1158651000</v>
      </c>
      <c r="AB185">
        <v>1</v>
      </c>
      <c r="AC185" s="16">
        <f t="shared" si="4"/>
        <v>0.98303556140376325</v>
      </c>
      <c r="AF185" s="16">
        <f t="shared" si="5"/>
        <v>29205003.493744403</v>
      </c>
      <c r="AG185" s="16">
        <f>AH185*SUM('Current SDC'!AG:AG)</f>
        <v>1138995136.2560318</v>
      </c>
      <c r="AH185" s="16">
        <f>VLOOKUP(M185,'NA Tech'!M:AQ,31,FALSE)</f>
        <v>1.4450230179979026E-4</v>
      </c>
    </row>
    <row r="186" spans="1:38" x14ac:dyDescent="0.3">
      <c r="A186" t="s">
        <v>2832</v>
      </c>
      <c r="B186" t="s">
        <v>2833</v>
      </c>
      <c r="C186" t="s">
        <v>2834</v>
      </c>
      <c r="D186">
        <v>20180705</v>
      </c>
      <c r="E186" t="s">
        <v>3629</v>
      </c>
      <c r="F186" t="s">
        <v>3630</v>
      </c>
      <c r="G186" t="s">
        <v>3631</v>
      </c>
      <c r="H186" t="s">
        <v>3632</v>
      </c>
      <c r="I186" t="s">
        <v>3633</v>
      </c>
      <c r="J186">
        <v>2379504</v>
      </c>
      <c r="K186" t="s">
        <v>3634</v>
      </c>
      <c r="L186">
        <v>11776801</v>
      </c>
      <c r="M186">
        <v>27016</v>
      </c>
      <c r="N186">
        <v>45301020</v>
      </c>
      <c r="O186" t="s">
        <v>2882</v>
      </c>
      <c r="Q186" t="s">
        <v>21</v>
      </c>
      <c r="R186" t="s">
        <v>23</v>
      </c>
      <c r="S186" t="s">
        <v>23</v>
      </c>
      <c r="W186" t="s">
        <v>24</v>
      </c>
      <c r="X186">
        <v>236.84</v>
      </c>
      <c r="Y186">
        <v>1</v>
      </c>
      <c r="Z186">
        <v>607000000</v>
      </c>
      <c r="AA186">
        <v>143761880000</v>
      </c>
      <c r="AB186">
        <v>1</v>
      </c>
      <c r="AC186" s="16">
        <f t="shared" si="4"/>
        <v>1.1937402440488551</v>
      </c>
      <c r="AF186" s="16">
        <f t="shared" si="5"/>
        <v>724600328.13765502</v>
      </c>
      <c r="AG186" s="16">
        <f>AH186*SUM('Current SDC'!AG:AG)</f>
        <v>171614341716.12222</v>
      </c>
      <c r="AH186" s="16">
        <f>VLOOKUP(M186,'NA Tech'!M:AQ,31,FALSE)</f>
        <v>2.1772408512077263E-2</v>
      </c>
    </row>
    <row r="187" spans="1:38" x14ac:dyDescent="0.3">
      <c r="A187" t="s">
        <v>2832</v>
      </c>
      <c r="B187" t="s">
        <v>2833</v>
      </c>
      <c r="C187" t="s">
        <v>2834</v>
      </c>
      <c r="D187">
        <v>20180705</v>
      </c>
      <c r="E187" t="s">
        <v>3635</v>
      </c>
      <c r="F187" t="s">
        <v>3636</v>
      </c>
      <c r="G187" t="s">
        <v>3637</v>
      </c>
      <c r="H187">
        <v>671044105</v>
      </c>
      <c r="I187" t="s">
        <v>3638</v>
      </c>
      <c r="J187">
        <v>2111579</v>
      </c>
      <c r="K187" t="s">
        <v>3639</v>
      </c>
      <c r="L187">
        <v>6560701</v>
      </c>
      <c r="M187">
        <v>25044</v>
      </c>
      <c r="N187">
        <v>45203010</v>
      </c>
      <c r="O187" t="s">
        <v>3098</v>
      </c>
      <c r="Q187" t="s">
        <v>21</v>
      </c>
      <c r="R187" t="s">
        <v>23</v>
      </c>
      <c r="S187" t="s">
        <v>23</v>
      </c>
      <c r="W187" t="s">
        <v>24</v>
      </c>
      <c r="X187">
        <v>78.180000000000007</v>
      </c>
      <c r="Y187">
        <v>1</v>
      </c>
      <c r="Z187">
        <v>18073000</v>
      </c>
      <c r="AA187">
        <v>1412947140</v>
      </c>
      <c r="AB187">
        <v>0.94</v>
      </c>
      <c r="AC187" s="16">
        <f t="shared" si="4"/>
        <v>0.99892959509647783</v>
      </c>
      <c r="AF187" s="16">
        <f t="shared" si="5"/>
        <v>16970435.297847927</v>
      </c>
      <c r="AG187" s="16">
        <f>AH187*SUM('Current SDC'!AG:AG)</f>
        <v>1326748631.5857508</v>
      </c>
      <c r="AH187" s="16">
        <f>VLOOKUP(M187,'NA Tech'!M:AQ,31,FALSE)</f>
        <v>1.6832225623373255E-4</v>
      </c>
    </row>
    <row r="188" spans="1:38" x14ac:dyDescent="0.3">
      <c r="A188" t="s">
        <v>2832</v>
      </c>
      <c r="B188" t="s">
        <v>2833</v>
      </c>
      <c r="C188" t="s">
        <v>2834</v>
      </c>
      <c r="D188">
        <v>20180705</v>
      </c>
      <c r="E188" t="s">
        <v>3640</v>
      </c>
      <c r="F188" t="s">
        <v>3641</v>
      </c>
      <c r="G188" t="s">
        <v>3642</v>
      </c>
      <c r="H188" t="s">
        <v>3643</v>
      </c>
      <c r="I188" t="s">
        <v>3644</v>
      </c>
      <c r="J188" t="s">
        <v>3645</v>
      </c>
      <c r="K188" t="s">
        <v>3646</v>
      </c>
      <c r="L188">
        <v>13394401</v>
      </c>
      <c r="M188">
        <v>41061</v>
      </c>
      <c r="N188">
        <v>45201020</v>
      </c>
      <c r="O188" t="s">
        <v>2849</v>
      </c>
      <c r="Q188" t="s">
        <v>21</v>
      </c>
      <c r="R188" t="s">
        <v>23</v>
      </c>
      <c r="S188" t="s">
        <v>23</v>
      </c>
      <c r="W188" t="s">
        <v>24</v>
      </c>
      <c r="X188">
        <v>8.67</v>
      </c>
      <c r="Y188">
        <v>1</v>
      </c>
      <c r="Z188">
        <v>170660000</v>
      </c>
      <c r="AA188">
        <v>1479622200</v>
      </c>
      <c r="AB188">
        <v>1</v>
      </c>
      <c r="AC188" s="16">
        <f t="shared" si="4"/>
        <v>1.1386700174992854</v>
      </c>
      <c r="AF188" s="16">
        <f t="shared" si="5"/>
        <v>194325425.18642804</v>
      </c>
      <c r="AG188" s="16">
        <f>AH188*SUM('Current SDC'!AG:AG)</f>
        <v>1684801436.3663311</v>
      </c>
      <c r="AH188" s="16">
        <f>VLOOKUP(M188,'NA Tech'!M:AQ,31,FALSE)</f>
        <v>2.1374778335822627E-4</v>
      </c>
    </row>
    <row r="189" spans="1:38" x14ac:dyDescent="0.3">
      <c r="A189" t="s">
        <v>2832</v>
      </c>
      <c r="B189" t="s">
        <v>2833</v>
      </c>
      <c r="C189" t="s">
        <v>2834</v>
      </c>
      <c r="D189">
        <v>20180705</v>
      </c>
      <c r="E189" t="s">
        <v>172</v>
      </c>
      <c r="F189" t="s">
        <v>3647</v>
      </c>
      <c r="G189" t="s">
        <v>3648</v>
      </c>
      <c r="H189">
        <v>679295105</v>
      </c>
      <c r="I189" t="s">
        <v>3649</v>
      </c>
      <c r="J189" t="s">
        <v>3650</v>
      </c>
      <c r="K189" t="s">
        <v>173</v>
      </c>
      <c r="L189">
        <v>3073601</v>
      </c>
      <c r="M189">
        <v>748114</v>
      </c>
      <c r="N189">
        <v>45101010</v>
      </c>
      <c r="O189" t="s">
        <v>2738</v>
      </c>
      <c r="Q189" t="s">
        <v>21</v>
      </c>
      <c r="R189" t="s">
        <v>23</v>
      </c>
      <c r="S189" t="s">
        <v>23</v>
      </c>
      <c r="W189" t="s">
        <v>24</v>
      </c>
      <c r="X189">
        <v>50.82</v>
      </c>
      <c r="Y189">
        <v>1</v>
      </c>
      <c r="Z189">
        <v>87254000</v>
      </c>
      <c r="AA189">
        <v>4434248280</v>
      </c>
      <c r="AB189">
        <v>0.86</v>
      </c>
      <c r="AC189" s="16">
        <f t="shared" si="4"/>
        <v>1.0766802421795678</v>
      </c>
      <c r="AF189" s="16">
        <f t="shared" si="5"/>
        <v>80792405.751976967</v>
      </c>
      <c r="AG189" s="16">
        <f>AH189*SUM('Current SDC'!AG:AG)</f>
        <v>4105870060.3154697</v>
      </c>
      <c r="AH189" s="16">
        <f>VLOOKUP(M189,'NA Tech'!M:AQ,31,FALSE)</f>
        <v>5.209044847695126E-4</v>
      </c>
    </row>
    <row r="190" spans="1:38" x14ac:dyDescent="0.3">
      <c r="A190" t="s">
        <v>2832</v>
      </c>
      <c r="B190" t="s">
        <v>2833</v>
      </c>
      <c r="C190" t="s">
        <v>2834</v>
      </c>
      <c r="D190">
        <v>20180705</v>
      </c>
      <c r="E190" t="s">
        <v>3651</v>
      </c>
      <c r="F190" t="s">
        <v>3652</v>
      </c>
      <c r="G190" t="s">
        <v>3653</v>
      </c>
      <c r="H190">
        <v>682189105</v>
      </c>
      <c r="I190" t="s">
        <v>3654</v>
      </c>
      <c r="J190">
        <v>2583576</v>
      </c>
      <c r="K190" t="s">
        <v>3655</v>
      </c>
      <c r="L190">
        <v>13493201</v>
      </c>
      <c r="M190">
        <v>31405</v>
      </c>
      <c r="N190">
        <v>45301020</v>
      </c>
      <c r="O190" t="s">
        <v>2882</v>
      </c>
      <c r="Q190" t="s">
        <v>21</v>
      </c>
      <c r="R190" t="s">
        <v>23</v>
      </c>
      <c r="S190" t="s">
        <v>23</v>
      </c>
      <c r="W190" t="s">
        <v>24</v>
      </c>
      <c r="X190">
        <v>22.15</v>
      </c>
      <c r="Y190">
        <v>1</v>
      </c>
      <c r="Z190">
        <v>427563000</v>
      </c>
      <c r="AA190">
        <v>9470520450</v>
      </c>
      <c r="AB190">
        <v>1</v>
      </c>
      <c r="AC190" s="16">
        <f t="shared" si="4"/>
        <v>1.2487385965673123</v>
      </c>
      <c r="AF190" s="16">
        <f t="shared" si="5"/>
        <v>533914420.56410974</v>
      </c>
      <c r="AG190" s="16">
        <f>AH190*SUM('Current SDC'!AG:AG)</f>
        <v>11826204415.495029</v>
      </c>
      <c r="AH190" s="16">
        <f>VLOOKUP(M190,'NA Tech'!M:AQ,31,FALSE)</f>
        <v>1.5003696725266196E-3</v>
      </c>
    </row>
    <row r="191" spans="1:38" x14ac:dyDescent="0.3">
      <c r="A191" t="s">
        <v>2832</v>
      </c>
      <c r="B191" t="s">
        <v>2833</v>
      </c>
      <c r="C191" t="s">
        <v>2834</v>
      </c>
      <c r="D191">
        <v>20180705</v>
      </c>
      <c r="E191" t="s">
        <v>447</v>
      </c>
      <c r="F191" t="s">
        <v>448</v>
      </c>
      <c r="G191" t="s">
        <v>449</v>
      </c>
      <c r="H191">
        <v>683715106</v>
      </c>
      <c r="I191" t="s">
        <v>450</v>
      </c>
      <c r="J191">
        <v>2655657</v>
      </c>
      <c r="K191" t="s">
        <v>451</v>
      </c>
      <c r="L191">
        <v>6187001</v>
      </c>
      <c r="M191">
        <v>25830</v>
      </c>
      <c r="N191">
        <v>45103010</v>
      </c>
      <c r="O191" t="s">
        <v>2725</v>
      </c>
      <c r="Q191" t="s">
        <v>21</v>
      </c>
      <c r="R191" t="s">
        <v>127</v>
      </c>
      <c r="S191" t="s">
        <v>23</v>
      </c>
      <c r="W191" t="s">
        <v>24</v>
      </c>
      <c r="X191">
        <v>35.590000000000003</v>
      </c>
      <c r="Y191">
        <v>1</v>
      </c>
      <c r="Z191">
        <v>267469000</v>
      </c>
      <c r="AA191">
        <v>9519221710</v>
      </c>
      <c r="AB191">
        <v>1</v>
      </c>
      <c r="AC191" s="16">
        <f t="shared" si="4"/>
        <v>1.0699715750898267</v>
      </c>
      <c r="AF191" s="16">
        <f t="shared" si="5"/>
        <v>286184227.21770084</v>
      </c>
      <c r="AG191" s="16">
        <f>AH191*SUM('Current SDC'!AG:AG)</f>
        <v>10185296646.677973</v>
      </c>
      <c r="AH191" s="16">
        <f>VLOOKUP(M191,'NA Tech'!M:AQ,31,FALSE)</f>
        <v>1.2921906012668084E-3</v>
      </c>
    </row>
    <row r="192" spans="1:38" x14ac:dyDescent="0.3">
      <c r="A192" t="s">
        <v>2832</v>
      </c>
      <c r="B192" t="s">
        <v>2833</v>
      </c>
      <c r="C192" t="s">
        <v>2834</v>
      </c>
      <c r="D192">
        <v>20180705</v>
      </c>
      <c r="E192" t="s">
        <v>362</v>
      </c>
      <c r="F192" t="s">
        <v>363</v>
      </c>
      <c r="G192" t="s">
        <v>364</v>
      </c>
      <c r="H192" t="s">
        <v>365</v>
      </c>
      <c r="I192" t="s">
        <v>366</v>
      </c>
      <c r="J192">
        <v>2661568</v>
      </c>
      <c r="K192" t="s">
        <v>367</v>
      </c>
      <c r="L192">
        <v>1214201</v>
      </c>
      <c r="M192">
        <v>5049</v>
      </c>
      <c r="N192">
        <v>45103020</v>
      </c>
      <c r="O192" t="s">
        <v>2725</v>
      </c>
      <c r="Q192" t="s">
        <v>31</v>
      </c>
      <c r="R192" t="s">
        <v>23</v>
      </c>
      <c r="S192" t="s">
        <v>23</v>
      </c>
      <c r="W192" t="s">
        <v>24</v>
      </c>
      <c r="X192">
        <v>44.72</v>
      </c>
      <c r="Y192">
        <v>1</v>
      </c>
      <c r="Z192">
        <v>4082313000</v>
      </c>
      <c r="AA192">
        <v>182561037360</v>
      </c>
      <c r="AB192">
        <v>0.73</v>
      </c>
      <c r="AC192" s="16">
        <f t="shared" si="4"/>
        <v>1.1465915938484157</v>
      </c>
      <c r="AF192" s="16">
        <f t="shared" si="5"/>
        <v>3416944411.5584183</v>
      </c>
      <c r="AG192" s="16">
        <f>AH192*SUM('Current SDC'!AG:AG)</f>
        <v>152805754084.89246</v>
      </c>
      <c r="AH192" s="16">
        <f>VLOOKUP(M192,'NA Tech'!M:AQ,31,FALSE)</f>
        <v>1.9386196209845958E-2</v>
      </c>
    </row>
    <row r="193" spans="1:34" x14ac:dyDescent="0.3">
      <c r="A193" t="s">
        <v>2832</v>
      </c>
      <c r="B193" t="s">
        <v>2833</v>
      </c>
      <c r="C193" t="s">
        <v>2834</v>
      </c>
      <c r="D193">
        <v>20180705</v>
      </c>
      <c r="E193" t="s">
        <v>335</v>
      </c>
      <c r="F193" t="s">
        <v>336</v>
      </c>
      <c r="G193" t="s">
        <v>337</v>
      </c>
      <c r="H193" t="s">
        <v>338</v>
      </c>
      <c r="I193" t="s">
        <v>339</v>
      </c>
      <c r="J193" t="s">
        <v>340</v>
      </c>
      <c r="K193" t="s">
        <v>341</v>
      </c>
      <c r="L193">
        <v>1869901</v>
      </c>
      <c r="M193">
        <v>4556</v>
      </c>
      <c r="N193">
        <v>45103010</v>
      </c>
      <c r="O193" t="s">
        <v>2725</v>
      </c>
      <c r="Q193" t="s">
        <v>21</v>
      </c>
      <c r="R193" t="s">
        <v>23</v>
      </c>
      <c r="S193" t="s">
        <v>23</v>
      </c>
      <c r="W193" t="s">
        <v>24</v>
      </c>
      <c r="X193">
        <v>94.03</v>
      </c>
      <c r="Y193">
        <v>1</v>
      </c>
      <c r="Z193">
        <v>115386000</v>
      </c>
      <c r="AA193">
        <v>10849745580</v>
      </c>
      <c r="AB193">
        <v>1</v>
      </c>
      <c r="AC193" s="16">
        <f t="shared" si="4"/>
        <v>0.98883333045056498</v>
      </c>
      <c r="AF193" s="16">
        <f t="shared" si="5"/>
        <v>114097522.66736889</v>
      </c>
      <c r="AG193" s="16">
        <f>AH193*SUM('Current SDC'!AG:AG)</f>
        <v>10728590056.412697</v>
      </c>
      <c r="AH193" s="16">
        <f>VLOOKUP(M193,'NA Tech'!M:AQ,31,FALSE)</f>
        <v>1.361117276860335E-3</v>
      </c>
    </row>
    <row r="194" spans="1:34" x14ac:dyDescent="0.3">
      <c r="A194" t="s">
        <v>2832</v>
      </c>
      <c r="B194" t="s">
        <v>2833</v>
      </c>
      <c r="C194" t="s">
        <v>2834</v>
      </c>
      <c r="D194">
        <v>20180705</v>
      </c>
      <c r="E194" t="s">
        <v>3656</v>
      </c>
      <c r="F194" t="s">
        <v>3657</v>
      </c>
      <c r="G194" t="s">
        <v>3658</v>
      </c>
      <c r="H194">
        <v>697435105</v>
      </c>
      <c r="I194" t="s">
        <v>3659</v>
      </c>
      <c r="J194" t="s">
        <v>3660</v>
      </c>
      <c r="K194" t="s">
        <v>3661</v>
      </c>
      <c r="L194">
        <v>17106701</v>
      </c>
      <c r="M194">
        <v>306762</v>
      </c>
      <c r="N194">
        <v>45201020</v>
      </c>
      <c r="O194" t="s">
        <v>2849</v>
      </c>
      <c r="Q194" t="s">
        <v>31</v>
      </c>
      <c r="R194" t="s">
        <v>23</v>
      </c>
      <c r="S194" t="s">
        <v>23</v>
      </c>
      <c r="W194" t="s">
        <v>24</v>
      </c>
      <c r="X194">
        <v>209.68</v>
      </c>
      <c r="Y194">
        <v>1</v>
      </c>
      <c r="Z194">
        <v>91848000</v>
      </c>
      <c r="AA194">
        <v>19258688640</v>
      </c>
      <c r="AB194">
        <v>1</v>
      </c>
      <c r="AC194" s="16">
        <f t="shared" ref="AC194:AC256" si="6">AG194/X194/Y194/AB194/Z194</f>
        <v>1.0180703861045766</v>
      </c>
      <c r="AF194" s="16">
        <f t="shared" ref="AF194:AF256" si="7">Z194*AB194*AC194</f>
        <v>93507728.822933152</v>
      </c>
      <c r="AG194" s="16">
        <f>AH194*SUM('Current SDC'!AG:AG)</f>
        <v>19606700579.592625</v>
      </c>
      <c r="AH194" s="16">
        <f>VLOOKUP(M194,'NA Tech'!M:AQ,31,FALSE)</f>
        <v>2.4874674827527494E-3</v>
      </c>
    </row>
    <row r="195" spans="1:34" x14ac:dyDescent="0.3">
      <c r="A195" t="s">
        <v>2832</v>
      </c>
      <c r="B195" t="s">
        <v>2833</v>
      </c>
      <c r="C195" t="s">
        <v>2834</v>
      </c>
      <c r="D195">
        <v>20180705</v>
      </c>
      <c r="E195" t="s">
        <v>3666</v>
      </c>
      <c r="F195" t="s">
        <v>3667</v>
      </c>
      <c r="G195" t="s">
        <v>3668</v>
      </c>
      <c r="H195" t="s">
        <v>3669</v>
      </c>
      <c r="I195" t="s">
        <v>3670</v>
      </c>
      <c r="J195" t="s">
        <v>3671</v>
      </c>
      <c r="K195" t="s">
        <v>3672</v>
      </c>
      <c r="L195">
        <v>2461601</v>
      </c>
      <c r="M195">
        <v>359772</v>
      </c>
      <c r="N195">
        <v>45102020</v>
      </c>
      <c r="O195" t="s">
        <v>2897</v>
      </c>
      <c r="Q195" t="s">
        <v>21</v>
      </c>
      <c r="R195" t="s">
        <v>23</v>
      </c>
      <c r="S195" t="s">
        <v>23</v>
      </c>
      <c r="W195" t="s">
        <v>24</v>
      </c>
      <c r="X195">
        <v>83.27</v>
      </c>
      <c r="Y195">
        <v>1</v>
      </c>
      <c r="Z195">
        <v>1187387000</v>
      </c>
      <c r="AA195">
        <v>98873715490</v>
      </c>
      <c r="AB195">
        <v>0.94</v>
      </c>
      <c r="AC195" s="16">
        <f t="shared" si="6"/>
        <v>1.0754105720826583</v>
      </c>
      <c r="AF195" s="16">
        <f t="shared" si="7"/>
        <v>1200312820.9763007</v>
      </c>
      <c r="AG195" s="16">
        <f>AH195*SUM('Current SDC'!AG:AG)</f>
        <v>99950048602.696548</v>
      </c>
      <c r="AH195" s="16">
        <f>VLOOKUP(M195,'NA Tech'!M:AQ,31,FALSE)</f>
        <v>1.2680486183256144E-2</v>
      </c>
    </row>
    <row r="196" spans="1:34" x14ac:dyDescent="0.3">
      <c r="A196" t="s">
        <v>2832</v>
      </c>
      <c r="B196" t="s">
        <v>2833</v>
      </c>
      <c r="C196" t="s">
        <v>2834</v>
      </c>
      <c r="D196">
        <v>20180705</v>
      </c>
      <c r="E196" t="s">
        <v>3673</v>
      </c>
      <c r="F196" t="s">
        <v>3674</v>
      </c>
      <c r="G196" t="s">
        <v>3675</v>
      </c>
      <c r="H196">
        <v>704326107</v>
      </c>
      <c r="I196" t="s">
        <v>3676</v>
      </c>
      <c r="J196">
        <v>2674458</v>
      </c>
      <c r="K196" t="s">
        <v>3677</v>
      </c>
      <c r="L196">
        <v>840201</v>
      </c>
      <c r="M196">
        <v>3781</v>
      </c>
      <c r="N196">
        <v>45102020</v>
      </c>
      <c r="O196" t="s">
        <v>2897</v>
      </c>
      <c r="Q196" t="s">
        <v>21</v>
      </c>
      <c r="R196" t="s">
        <v>23</v>
      </c>
      <c r="S196" t="s">
        <v>23</v>
      </c>
      <c r="W196" t="s">
        <v>24</v>
      </c>
      <c r="X196">
        <v>67.78</v>
      </c>
      <c r="Y196">
        <v>1</v>
      </c>
      <c r="Z196">
        <v>359275000</v>
      </c>
      <c r="AA196">
        <v>24351659500</v>
      </c>
      <c r="AB196">
        <v>0.89</v>
      </c>
      <c r="AC196" s="16">
        <f t="shared" si="6"/>
        <v>1.0730306431093271</v>
      </c>
      <c r="AF196" s="16">
        <f t="shared" si="7"/>
        <v>343106645.02976209</v>
      </c>
      <c r="AG196" s="16">
        <f>AH196*SUM('Current SDC'!AG:AG)</f>
        <v>23255768400.117275</v>
      </c>
      <c r="AH196" s="16">
        <f>VLOOKUP(M196,'NA Tech'!M:AQ,31,FALSE)</f>
        <v>2.9504182739410493E-3</v>
      </c>
    </row>
    <row r="197" spans="1:34" x14ac:dyDescent="0.3">
      <c r="A197" t="s">
        <v>2832</v>
      </c>
      <c r="B197" t="s">
        <v>2833</v>
      </c>
      <c r="C197" t="s">
        <v>2834</v>
      </c>
      <c r="D197">
        <v>20180705</v>
      </c>
      <c r="E197" t="s">
        <v>88</v>
      </c>
      <c r="F197" t="s">
        <v>89</v>
      </c>
      <c r="G197" t="s">
        <v>90</v>
      </c>
      <c r="H197" t="s">
        <v>91</v>
      </c>
      <c r="I197" t="s">
        <v>92</v>
      </c>
      <c r="J197" t="s">
        <v>93</v>
      </c>
      <c r="K197" t="s">
        <v>94</v>
      </c>
      <c r="L197">
        <v>2011601</v>
      </c>
      <c r="M197">
        <v>351380</v>
      </c>
      <c r="N197">
        <v>45103010</v>
      </c>
      <c r="O197" t="s">
        <v>2725</v>
      </c>
      <c r="Q197" t="s">
        <v>31</v>
      </c>
      <c r="R197" t="s">
        <v>23</v>
      </c>
      <c r="S197" t="s">
        <v>23</v>
      </c>
      <c r="W197" t="s">
        <v>24</v>
      </c>
      <c r="X197">
        <v>100.67</v>
      </c>
      <c r="Y197">
        <v>1</v>
      </c>
      <c r="Z197">
        <v>59063000</v>
      </c>
      <c r="AA197">
        <v>5945872210</v>
      </c>
      <c r="AB197">
        <v>0.82</v>
      </c>
      <c r="AC197" s="16">
        <f t="shared" si="6"/>
        <v>1.1007281747034579</v>
      </c>
      <c r="AF197" s="16">
        <f t="shared" si="7"/>
        <v>53310092.709658474</v>
      </c>
      <c r="AG197" s="16">
        <f>AH197*SUM('Current SDC'!AG:AG)</f>
        <v>5366727033.0813179</v>
      </c>
      <c r="AH197" s="16">
        <f>VLOOKUP(M197,'NA Tech'!M:AQ,31,FALSE)</f>
        <v>6.8086718259443549E-4</v>
      </c>
    </row>
    <row r="198" spans="1:34" x14ac:dyDescent="0.3">
      <c r="A198" t="s">
        <v>2832</v>
      </c>
      <c r="B198" t="s">
        <v>2833</v>
      </c>
      <c r="C198" t="s">
        <v>2834</v>
      </c>
      <c r="D198">
        <v>20180705</v>
      </c>
      <c r="E198" t="s">
        <v>73</v>
      </c>
      <c r="F198" t="s">
        <v>74</v>
      </c>
      <c r="G198" t="s">
        <v>75</v>
      </c>
      <c r="H198" t="s">
        <v>76</v>
      </c>
      <c r="I198" t="s">
        <v>77</v>
      </c>
      <c r="J198" t="s">
        <v>78</v>
      </c>
      <c r="K198" t="s">
        <v>79</v>
      </c>
      <c r="L198">
        <v>1973001</v>
      </c>
      <c r="M198">
        <v>351184</v>
      </c>
      <c r="N198">
        <v>45103010</v>
      </c>
      <c r="O198" t="s">
        <v>2725</v>
      </c>
      <c r="Q198" t="s">
        <v>21</v>
      </c>
      <c r="R198" t="s">
        <v>23</v>
      </c>
      <c r="S198" t="s">
        <v>23</v>
      </c>
      <c r="W198" t="s">
        <v>24</v>
      </c>
      <c r="X198">
        <v>60.89</v>
      </c>
      <c r="Y198">
        <v>1</v>
      </c>
      <c r="Z198">
        <v>52653000</v>
      </c>
      <c r="AA198">
        <v>3206041170</v>
      </c>
      <c r="AB198">
        <v>0.52</v>
      </c>
      <c r="AC198" s="16">
        <f t="shared" si="6"/>
        <v>1.0483884309217704</v>
      </c>
      <c r="AF198" s="16">
        <f t="shared" si="7"/>
        <v>28704413.947728466</v>
      </c>
      <c r="AG198" s="16">
        <f>AH198*SUM('Current SDC'!AG:AG)</f>
        <v>1747811765.2771864</v>
      </c>
      <c r="AH198" s="16">
        <f>VLOOKUP(M198,'NA Tech'!M:AQ,31,FALSE)</f>
        <v>2.2174179252907293E-4</v>
      </c>
    </row>
    <row r="199" spans="1:34" x14ac:dyDescent="0.3">
      <c r="A199" t="s">
        <v>2832</v>
      </c>
      <c r="B199" t="s">
        <v>2833</v>
      </c>
      <c r="C199" t="s">
        <v>2834</v>
      </c>
      <c r="D199">
        <v>20180705</v>
      </c>
      <c r="E199" t="s">
        <v>425</v>
      </c>
      <c r="F199" t="s">
        <v>426</v>
      </c>
      <c r="G199" t="s">
        <v>427</v>
      </c>
      <c r="H199">
        <v>705573103</v>
      </c>
      <c r="I199" t="s">
        <v>428</v>
      </c>
      <c r="J199">
        <v>2675860</v>
      </c>
      <c r="K199" t="s">
        <v>429</v>
      </c>
      <c r="L199">
        <v>6329001</v>
      </c>
      <c r="M199">
        <v>20490</v>
      </c>
      <c r="N199">
        <v>45103010</v>
      </c>
      <c r="O199" t="s">
        <v>2725</v>
      </c>
      <c r="Q199" t="s">
        <v>21</v>
      </c>
      <c r="R199" t="s">
        <v>23</v>
      </c>
      <c r="S199" t="s">
        <v>23</v>
      </c>
      <c r="W199" t="s">
        <v>24</v>
      </c>
      <c r="X199">
        <v>55.2</v>
      </c>
      <c r="Y199">
        <v>1</v>
      </c>
      <c r="Z199">
        <v>78576000</v>
      </c>
      <c r="AA199">
        <v>4337395200</v>
      </c>
      <c r="AB199">
        <v>0.47</v>
      </c>
      <c r="AC199" s="16">
        <f t="shared" si="6"/>
        <v>1.2400341107438624</v>
      </c>
      <c r="AF199" s="16">
        <f t="shared" si="7"/>
        <v>45795352.534330577</v>
      </c>
      <c r="AG199" s="16">
        <f>AH199*SUM('Current SDC'!AG:AG)</f>
        <v>2527903459.8950477</v>
      </c>
      <c r="AH199" s="16">
        <f>VLOOKUP(M199,'NA Tech'!M:AQ,31,FALSE)</f>
        <v>3.207106484082264E-4</v>
      </c>
    </row>
    <row r="200" spans="1:34" x14ac:dyDescent="0.3">
      <c r="A200" t="s">
        <v>2832</v>
      </c>
      <c r="B200" t="s">
        <v>2833</v>
      </c>
      <c r="C200" t="s">
        <v>2834</v>
      </c>
      <c r="D200">
        <v>20180705</v>
      </c>
      <c r="E200" t="s">
        <v>3678</v>
      </c>
      <c r="F200" t="s">
        <v>3679</v>
      </c>
      <c r="G200" t="s">
        <v>3680</v>
      </c>
      <c r="H200">
        <v>715347100</v>
      </c>
      <c r="I200" t="s">
        <v>3681</v>
      </c>
      <c r="J200" t="s">
        <v>3682</v>
      </c>
      <c r="K200" t="s">
        <v>3683</v>
      </c>
      <c r="L200">
        <v>3343901</v>
      </c>
      <c r="M200">
        <v>815586</v>
      </c>
      <c r="N200">
        <v>45102010</v>
      </c>
      <c r="O200" t="s">
        <v>2816</v>
      </c>
      <c r="Q200" t="s">
        <v>31</v>
      </c>
      <c r="R200" t="s">
        <v>23</v>
      </c>
      <c r="S200" t="s">
        <v>23</v>
      </c>
      <c r="W200" t="s">
        <v>24</v>
      </c>
      <c r="X200">
        <v>21.97</v>
      </c>
      <c r="Y200">
        <v>1</v>
      </c>
      <c r="Z200">
        <v>165859000</v>
      </c>
      <c r="AA200">
        <v>3643922230</v>
      </c>
      <c r="AB200">
        <v>0.86</v>
      </c>
      <c r="AC200" s="16">
        <f t="shared" si="6"/>
        <v>1.1312124861552224</v>
      </c>
      <c r="AF200" s="16">
        <f t="shared" si="7"/>
        <v>161354723.69744837</v>
      </c>
      <c r="AG200" s="16">
        <f>AH200*SUM('Current SDC'!AG:AG)</f>
        <v>3544963279.6329403</v>
      </c>
      <c r="AH200" s="16">
        <f>VLOOKUP(M200,'NA Tech'!M:AQ,31,FALSE)</f>
        <v>4.4974323190397259E-4</v>
      </c>
    </row>
    <row r="201" spans="1:34" x14ac:dyDescent="0.3">
      <c r="A201" t="s">
        <v>2832</v>
      </c>
      <c r="B201" t="s">
        <v>2833</v>
      </c>
      <c r="C201" t="s">
        <v>2834</v>
      </c>
      <c r="D201">
        <v>20180705</v>
      </c>
      <c r="E201" t="s">
        <v>3684</v>
      </c>
      <c r="F201" t="s">
        <v>3685</v>
      </c>
      <c r="G201" t="s">
        <v>3686</v>
      </c>
      <c r="H201">
        <v>727493108</v>
      </c>
      <c r="I201" t="s">
        <v>3687</v>
      </c>
      <c r="J201">
        <v>2692030</v>
      </c>
      <c r="K201" t="s">
        <v>3688</v>
      </c>
      <c r="L201">
        <v>863301</v>
      </c>
      <c r="M201">
        <v>10256</v>
      </c>
      <c r="N201">
        <v>45201020</v>
      </c>
      <c r="O201" t="s">
        <v>2849</v>
      </c>
      <c r="Q201" t="s">
        <v>31</v>
      </c>
      <c r="R201" t="s">
        <v>23</v>
      </c>
      <c r="S201" t="s">
        <v>23</v>
      </c>
      <c r="W201" t="s">
        <v>24</v>
      </c>
      <c r="X201">
        <v>78.48</v>
      </c>
      <c r="Y201">
        <v>1</v>
      </c>
      <c r="Z201">
        <v>33261000</v>
      </c>
      <c r="AA201">
        <v>2610323280</v>
      </c>
      <c r="AB201">
        <v>1</v>
      </c>
      <c r="AC201" s="16">
        <f t="shared" si="6"/>
        <v>1.0230651543283797</v>
      </c>
      <c r="AF201" s="16">
        <f t="shared" si="7"/>
        <v>34028170.098116241</v>
      </c>
      <c r="AG201" s="16">
        <f>AH201*SUM('Current SDC'!AG:AG)</f>
        <v>2670530789.3001628</v>
      </c>
      <c r="AH201" s="16">
        <f>VLOOKUP(M201,'NA Tech'!M:AQ,31,FALSE)</f>
        <v>3.3880552585111235E-4</v>
      </c>
    </row>
    <row r="202" spans="1:34" x14ac:dyDescent="0.3">
      <c r="A202" t="s">
        <v>2832</v>
      </c>
      <c r="B202" t="s">
        <v>2833</v>
      </c>
      <c r="C202" t="s">
        <v>2834</v>
      </c>
      <c r="D202">
        <v>20180705</v>
      </c>
      <c r="E202" t="s">
        <v>3689</v>
      </c>
      <c r="F202" t="s">
        <v>3690</v>
      </c>
      <c r="G202" t="s">
        <v>3691</v>
      </c>
      <c r="H202">
        <v>729132100</v>
      </c>
      <c r="I202" t="s">
        <v>3692</v>
      </c>
      <c r="J202">
        <v>2692160</v>
      </c>
      <c r="K202" t="s">
        <v>3693</v>
      </c>
      <c r="L202">
        <v>1294501</v>
      </c>
      <c r="M202">
        <v>15194</v>
      </c>
      <c r="N202">
        <v>45203020</v>
      </c>
      <c r="O202" t="s">
        <v>2855</v>
      </c>
      <c r="Q202" t="s">
        <v>21</v>
      </c>
      <c r="R202" t="s">
        <v>23</v>
      </c>
      <c r="S202" t="s">
        <v>23</v>
      </c>
      <c r="W202" t="s">
        <v>24</v>
      </c>
      <c r="X202">
        <v>60.65</v>
      </c>
      <c r="Y202">
        <v>1</v>
      </c>
      <c r="Z202">
        <v>32978000</v>
      </c>
      <c r="AA202">
        <v>2000115700</v>
      </c>
      <c r="AB202">
        <v>1</v>
      </c>
      <c r="AC202" s="16">
        <f t="shared" si="6"/>
        <v>1.0864040519621514</v>
      </c>
      <c r="AF202" s="16">
        <f t="shared" si="7"/>
        <v>35827432.825607829</v>
      </c>
      <c r="AG202" s="16">
        <f>AH202*SUM('Current SDC'!AG:AG)</f>
        <v>2172933800.8731146</v>
      </c>
      <c r="AH202" s="16">
        <f>VLOOKUP(M202,'NA Tech'!M:AQ,31,FALSE)</f>
        <v>2.7567627454218579E-4</v>
      </c>
    </row>
    <row r="203" spans="1:34" x14ac:dyDescent="0.3">
      <c r="A203" t="s">
        <v>2832</v>
      </c>
      <c r="B203" t="s">
        <v>2833</v>
      </c>
      <c r="C203" t="s">
        <v>2834</v>
      </c>
      <c r="D203">
        <v>20180705</v>
      </c>
      <c r="E203" t="s">
        <v>3694</v>
      </c>
      <c r="F203" t="s">
        <v>3695</v>
      </c>
      <c r="G203" t="s">
        <v>3696</v>
      </c>
      <c r="H203">
        <v>739276103</v>
      </c>
      <c r="I203" t="s">
        <v>3697</v>
      </c>
      <c r="J203">
        <v>2133045</v>
      </c>
      <c r="K203" t="s">
        <v>3698</v>
      </c>
      <c r="L203">
        <v>6603201</v>
      </c>
      <c r="M203">
        <v>25060</v>
      </c>
      <c r="N203">
        <v>45301020</v>
      </c>
      <c r="O203" t="s">
        <v>2882</v>
      </c>
      <c r="Q203" t="s">
        <v>21</v>
      </c>
      <c r="R203" t="s">
        <v>23</v>
      </c>
      <c r="S203" t="s">
        <v>23</v>
      </c>
      <c r="W203" t="s">
        <v>24</v>
      </c>
      <c r="X203">
        <v>73.5</v>
      </c>
      <c r="Y203">
        <v>1</v>
      </c>
      <c r="Z203">
        <v>29581000</v>
      </c>
      <c r="AA203">
        <v>2174203500</v>
      </c>
      <c r="AB203">
        <v>1</v>
      </c>
      <c r="AC203" s="16">
        <f t="shared" si="6"/>
        <v>1.1200364529649995</v>
      </c>
      <c r="AF203" s="16">
        <f t="shared" si="7"/>
        <v>33131798.315157652</v>
      </c>
      <c r="AG203" s="16">
        <f>AH203*SUM('Current SDC'!AG:AG)</f>
        <v>2435187176.1640873</v>
      </c>
      <c r="AH203" s="16">
        <f>VLOOKUP(M203,'NA Tech'!M:AQ,31,FALSE)</f>
        <v>3.0894789720150434E-4</v>
      </c>
    </row>
    <row r="204" spans="1:34" x14ac:dyDescent="0.3">
      <c r="A204" t="s">
        <v>2832</v>
      </c>
      <c r="B204" t="s">
        <v>2833</v>
      </c>
      <c r="C204" t="s">
        <v>2834</v>
      </c>
      <c r="D204">
        <v>20180705</v>
      </c>
      <c r="E204" t="s">
        <v>3699</v>
      </c>
      <c r="F204" t="s">
        <v>3700</v>
      </c>
      <c r="G204" t="s">
        <v>3701</v>
      </c>
      <c r="H204" t="s">
        <v>3702</v>
      </c>
      <c r="I204" t="s">
        <v>3703</v>
      </c>
      <c r="J204" t="s">
        <v>3704</v>
      </c>
      <c r="K204" t="s">
        <v>3705</v>
      </c>
      <c r="L204">
        <v>18589401</v>
      </c>
      <c r="M204">
        <v>746732</v>
      </c>
      <c r="N204">
        <v>45102010</v>
      </c>
      <c r="O204" t="s">
        <v>2816</v>
      </c>
      <c r="Q204" t="s">
        <v>21</v>
      </c>
      <c r="R204" t="s">
        <v>23</v>
      </c>
      <c r="S204" t="s">
        <v>23</v>
      </c>
      <c r="W204" t="s">
        <v>24</v>
      </c>
      <c r="X204">
        <v>13.76</v>
      </c>
      <c r="Y204">
        <v>1</v>
      </c>
      <c r="Z204">
        <v>92649000</v>
      </c>
      <c r="AA204">
        <v>1274850240</v>
      </c>
      <c r="AB204">
        <v>0.34</v>
      </c>
      <c r="AC204" s="16">
        <f t="shared" si="6"/>
        <v>1.0738474753209102</v>
      </c>
      <c r="AF204" s="16">
        <f t="shared" si="7"/>
        <v>33826904.21194239</v>
      </c>
      <c r="AG204" s="16">
        <f>AH204*SUM('Current SDC'!AG:AG)</f>
        <v>465458201.95632726</v>
      </c>
      <c r="AH204" s="16">
        <f>VLOOKUP(M204,'NA Tech'!M:AQ,31,FALSE)</f>
        <v>5.9051860217216741E-5</v>
      </c>
    </row>
    <row r="205" spans="1:34" x14ac:dyDescent="0.3">
      <c r="A205" t="s">
        <v>2832</v>
      </c>
      <c r="B205" t="s">
        <v>2833</v>
      </c>
      <c r="C205" t="s">
        <v>2834</v>
      </c>
      <c r="D205">
        <v>20180705</v>
      </c>
      <c r="E205" t="s">
        <v>368</v>
      </c>
      <c r="F205" t="s">
        <v>369</v>
      </c>
      <c r="G205" t="s">
        <v>370</v>
      </c>
      <c r="H205">
        <v>743312100</v>
      </c>
      <c r="I205" t="s">
        <v>371</v>
      </c>
      <c r="J205">
        <v>2705198</v>
      </c>
      <c r="K205" t="s">
        <v>372</v>
      </c>
      <c r="L205">
        <v>2435201</v>
      </c>
      <c r="M205">
        <v>7540</v>
      </c>
      <c r="N205">
        <v>45103020</v>
      </c>
      <c r="O205" t="s">
        <v>2725</v>
      </c>
      <c r="Q205" t="s">
        <v>21</v>
      </c>
      <c r="R205" t="s">
        <v>23</v>
      </c>
      <c r="S205" t="s">
        <v>23</v>
      </c>
      <c r="W205" t="s">
        <v>24</v>
      </c>
      <c r="X205">
        <v>38.36</v>
      </c>
      <c r="Y205">
        <v>1</v>
      </c>
      <c r="Z205">
        <v>45462000</v>
      </c>
      <c r="AA205">
        <v>1743922320</v>
      </c>
      <c r="AB205">
        <v>1</v>
      </c>
      <c r="AC205" s="16">
        <f t="shared" si="6"/>
        <v>1.0824192436942499</v>
      </c>
      <c r="AF205" s="16">
        <f t="shared" si="7"/>
        <v>49208943.656827986</v>
      </c>
      <c r="AG205" s="16">
        <f>AH205*SUM('Current SDC'!AG:AG)</f>
        <v>1887655078.6759217</v>
      </c>
      <c r="AH205" s="16">
        <f>VLOOKUP(M205,'NA Tech'!M:AQ,31,FALSE)</f>
        <v>2.3948346677699902E-4</v>
      </c>
    </row>
    <row r="206" spans="1:34" x14ac:dyDescent="0.3">
      <c r="A206" t="s">
        <v>2832</v>
      </c>
      <c r="B206" t="s">
        <v>2833</v>
      </c>
      <c r="C206" t="s">
        <v>2834</v>
      </c>
      <c r="D206">
        <v>20180705</v>
      </c>
      <c r="E206" t="s">
        <v>308</v>
      </c>
      <c r="F206" t="s">
        <v>309</v>
      </c>
      <c r="G206" t="s">
        <v>310</v>
      </c>
      <c r="H206">
        <v>743424103</v>
      </c>
      <c r="I206" t="s">
        <v>311</v>
      </c>
      <c r="J206" t="s">
        <v>312</v>
      </c>
      <c r="K206" t="s">
        <v>313</v>
      </c>
      <c r="L206">
        <v>17033501</v>
      </c>
      <c r="M206">
        <v>294727</v>
      </c>
      <c r="N206">
        <v>45103020</v>
      </c>
      <c r="O206" t="s">
        <v>2725</v>
      </c>
      <c r="Q206" t="s">
        <v>21</v>
      </c>
      <c r="R206" t="s">
        <v>23</v>
      </c>
      <c r="S206" t="s">
        <v>23</v>
      </c>
      <c r="W206" t="s">
        <v>24</v>
      </c>
      <c r="X206">
        <v>116.42</v>
      </c>
      <c r="Y206">
        <v>1</v>
      </c>
      <c r="Z206">
        <v>50850000</v>
      </c>
      <c r="AA206">
        <v>5919957000</v>
      </c>
      <c r="AB206">
        <v>1</v>
      </c>
      <c r="AC206" s="16">
        <f t="shared" si="6"/>
        <v>1.1183641810861316</v>
      </c>
      <c r="AF206" s="16">
        <f t="shared" si="7"/>
        <v>56868818.608229786</v>
      </c>
      <c r="AG206" s="16">
        <f>AH206*SUM('Current SDC'!AG:AG)</f>
        <v>6620667862.3701115</v>
      </c>
      <c r="AH206" s="16">
        <f>VLOOKUP(M206,'NA Tech'!M:AQ,31,FALSE)</f>
        <v>8.399524415083398E-4</v>
      </c>
    </row>
    <row r="207" spans="1:34" x14ac:dyDescent="0.3">
      <c r="A207" t="s">
        <v>2832</v>
      </c>
      <c r="B207" t="s">
        <v>2833</v>
      </c>
      <c r="C207" t="s">
        <v>2834</v>
      </c>
      <c r="D207">
        <v>20180705</v>
      </c>
      <c r="E207" t="s">
        <v>3706</v>
      </c>
      <c r="F207" t="s">
        <v>3707</v>
      </c>
      <c r="G207" t="s">
        <v>3708</v>
      </c>
      <c r="H207" t="s">
        <v>3709</v>
      </c>
      <c r="I207" t="s">
        <v>3710</v>
      </c>
      <c r="J207" t="s">
        <v>3711</v>
      </c>
      <c r="K207" t="s">
        <v>3712</v>
      </c>
      <c r="L207">
        <v>2575601</v>
      </c>
      <c r="M207">
        <v>576267</v>
      </c>
      <c r="N207">
        <v>45202030</v>
      </c>
      <c r="O207" t="s">
        <v>2841</v>
      </c>
      <c r="Q207" t="s">
        <v>31</v>
      </c>
      <c r="R207" t="s">
        <v>23</v>
      </c>
      <c r="S207" t="s">
        <v>23</v>
      </c>
      <c r="W207" t="s">
        <v>24</v>
      </c>
      <c r="X207">
        <v>23.88</v>
      </c>
      <c r="Y207">
        <v>1</v>
      </c>
      <c r="Z207">
        <v>173432000</v>
      </c>
      <c r="AA207">
        <v>4141556160</v>
      </c>
      <c r="AB207">
        <v>0.69</v>
      </c>
      <c r="AC207" s="16">
        <f t="shared" si="6"/>
        <v>1.0266127919013048</v>
      </c>
      <c r="AF207" s="16">
        <f t="shared" si="7"/>
        <v>122852781.71026868</v>
      </c>
      <c r="AG207" s="16">
        <f>AH207*SUM('Current SDC'!AG:AG)</f>
        <v>2933724427.2412157</v>
      </c>
      <c r="AH207" s="16">
        <f>VLOOKUP(M207,'NA Tech'!M:AQ,31,FALSE)</f>
        <v>3.7219643797261378E-4</v>
      </c>
    </row>
    <row r="208" spans="1:34" x14ac:dyDescent="0.3">
      <c r="A208" t="s">
        <v>2832</v>
      </c>
      <c r="B208" t="s">
        <v>2833</v>
      </c>
      <c r="C208" t="s">
        <v>2834</v>
      </c>
      <c r="D208">
        <v>20180705</v>
      </c>
      <c r="E208" t="s">
        <v>80</v>
      </c>
      <c r="F208" t="s">
        <v>2787</v>
      </c>
      <c r="G208" t="s">
        <v>2788</v>
      </c>
      <c r="H208" t="s">
        <v>2789</v>
      </c>
      <c r="I208" t="s">
        <v>2790</v>
      </c>
      <c r="J208" t="s">
        <v>2791</v>
      </c>
      <c r="K208" t="s">
        <v>81</v>
      </c>
      <c r="L208">
        <v>1987701</v>
      </c>
      <c r="M208">
        <v>351190</v>
      </c>
      <c r="N208">
        <v>45101010</v>
      </c>
      <c r="O208" t="s">
        <v>2738</v>
      </c>
      <c r="Q208" t="s">
        <v>31</v>
      </c>
      <c r="R208" t="s">
        <v>23</v>
      </c>
      <c r="S208" t="s">
        <v>23</v>
      </c>
      <c r="W208" t="s">
        <v>24</v>
      </c>
      <c r="X208">
        <v>58.25</v>
      </c>
      <c r="Y208">
        <v>1</v>
      </c>
      <c r="Z208">
        <v>42464000</v>
      </c>
      <c r="AA208">
        <v>2473528000</v>
      </c>
      <c r="AB208">
        <v>0.8</v>
      </c>
      <c r="AC208" s="16">
        <f t="shared" si="6"/>
        <v>1.0615640840300917</v>
      </c>
      <c r="AF208" s="16">
        <f t="shared" si="7"/>
        <v>36062605.811403051</v>
      </c>
      <c r="AG208" s="16">
        <f>AH208*SUM('Current SDC'!AG:AG)</f>
        <v>2100646788.5142281</v>
      </c>
      <c r="AH208" s="16">
        <f>VLOOKUP(M208,'NA Tech'!M:AQ,31,FALSE)</f>
        <v>2.6650534892223572E-4</v>
      </c>
    </row>
    <row r="209" spans="1:34" x14ac:dyDescent="0.3">
      <c r="A209" t="s">
        <v>2832</v>
      </c>
      <c r="B209" t="s">
        <v>2833</v>
      </c>
      <c r="C209" t="s">
        <v>2834</v>
      </c>
      <c r="D209">
        <v>20180705</v>
      </c>
      <c r="E209" t="s">
        <v>3713</v>
      </c>
      <c r="F209" t="s">
        <v>3714</v>
      </c>
      <c r="G209" t="s">
        <v>3715</v>
      </c>
      <c r="H209">
        <v>747525103</v>
      </c>
      <c r="I209" t="s">
        <v>3716</v>
      </c>
      <c r="J209">
        <v>2714923</v>
      </c>
      <c r="K209" t="s">
        <v>3717</v>
      </c>
      <c r="L209">
        <v>2480001</v>
      </c>
      <c r="M209">
        <v>7542</v>
      </c>
      <c r="N209">
        <v>45301020</v>
      </c>
      <c r="O209" t="s">
        <v>2882</v>
      </c>
      <c r="Q209" t="s">
        <v>21</v>
      </c>
      <c r="R209" t="s">
        <v>23</v>
      </c>
      <c r="S209" t="s">
        <v>23</v>
      </c>
      <c r="W209" t="s">
        <v>24</v>
      </c>
      <c r="X209">
        <v>55.33</v>
      </c>
      <c r="Y209">
        <v>1</v>
      </c>
      <c r="Z209">
        <v>1482622000</v>
      </c>
      <c r="AA209">
        <v>82033475260</v>
      </c>
      <c r="AB209">
        <v>1</v>
      </c>
      <c r="AC209" s="16">
        <f t="shared" si="6"/>
        <v>1.1786173340157675</v>
      </c>
      <c r="AF209" s="16">
        <f t="shared" si="7"/>
        <v>1747443988.9931252</v>
      </c>
      <c r="AG209" s="16">
        <f>AH209*SUM('Current SDC'!AG:AG)</f>
        <v>96686075910.989609</v>
      </c>
      <c r="AH209" s="16">
        <f>VLOOKUP(M209,'NA Tech'!M:AQ,31,FALSE)</f>
        <v>1.226639173109398E-2</v>
      </c>
    </row>
    <row r="210" spans="1:34" x14ac:dyDescent="0.3">
      <c r="A210" t="s">
        <v>2832</v>
      </c>
      <c r="B210" t="s">
        <v>2833</v>
      </c>
      <c r="C210" t="s">
        <v>2834</v>
      </c>
      <c r="D210">
        <v>20180705</v>
      </c>
      <c r="E210" t="s">
        <v>3718</v>
      </c>
      <c r="F210" t="s">
        <v>3719</v>
      </c>
      <c r="G210" t="s">
        <v>3720</v>
      </c>
      <c r="H210" t="s">
        <v>3721</v>
      </c>
      <c r="I210" t="s">
        <v>3722</v>
      </c>
      <c r="J210" t="s">
        <v>3723</v>
      </c>
      <c r="K210" t="s">
        <v>3724</v>
      </c>
      <c r="L210">
        <v>6485301</v>
      </c>
      <c r="M210">
        <v>22599</v>
      </c>
      <c r="N210">
        <v>45301020</v>
      </c>
      <c r="O210" t="s">
        <v>2882</v>
      </c>
      <c r="Q210" t="s">
        <v>21</v>
      </c>
      <c r="R210" t="s">
        <v>23</v>
      </c>
      <c r="S210" t="s">
        <v>23</v>
      </c>
      <c r="W210" t="s">
        <v>24</v>
      </c>
      <c r="X210">
        <v>77.44</v>
      </c>
      <c r="Y210">
        <v>1</v>
      </c>
      <c r="Z210">
        <v>126491000</v>
      </c>
      <c r="AA210">
        <v>9795463040</v>
      </c>
      <c r="AB210">
        <v>1</v>
      </c>
      <c r="AC210" s="16">
        <f t="shared" si="6"/>
        <v>1.1254038321484847</v>
      </c>
      <c r="AF210" s="16">
        <f t="shared" si="7"/>
        <v>142353456.13229397</v>
      </c>
      <c r="AG210" s="16">
        <f>AH210*SUM('Current SDC'!AG:AG)</f>
        <v>11023851642.884844</v>
      </c>
      <c r="AH210" s="16">
        <f>VLOOKUP(M210,'NA Tech'!M:AQ,31,FALSE)</f>
        <v>1.3985765929892251E-3</v>
      </c>
    </row>
    <row r="211" spans="1:34" x14ac:dyDescent="0.3">
      <c r="A211" t="s">
        <v>2832</v>
      </c>
      <c r="B211" t="s">
        <v>2833</v>
      </c>
      <c r="C211" t="s">
        <v>2834</v>
      </c>
      <c r="D211">
        <v>20180705</v>
      </c>
      <c r="E211" t="s">
        <v>481</v>
      </c>
      <c r="F211" t="s">
        <v>482</v>
      </c>
      <c r="G211" t="s">
        <v>483</v>
      </c>
      <c r="H211" t="s">
        <v>484</v>
      </c>
      <c r="I211" t="s">
        <v>485</v>
      </c>
      <c r="J211" t="s">
        <v>486</v>
      </c>
      <c r="K211" t="s">
        <v>487</v>
      </c>
      <c r="L211">
        <v>1174501</v>
      </c>
      <c r="M211">
        <v>307578</v>
      </c>
      <c r="N211">
        <v>45103020</v>
      </c>
      <c r="O211" t="s">
        <v>2725</v>
      </c>
      <c r="Q211" t="s">
        <v>21</v>
      </c>
      <c r="R211" t="s">
        <v>23</v>
      </c>
      <c r="S211" t="s">
        <v>23</v>
      </c>
      <c r="W211" t="s">
        <v>24</v>
      </c>
      <c r="X211">
        <v>86.5</v>
      </c>
      <c r="Y211">
        <v>1</v>
      </c>
      <c r="Z211">
        <v>38979000</v>
      </c>
      <c r="AA211">
        <v>3371683500</v>
      </c>
      <c r="AB211">
        <v>0.84</v>
      </c>
      <c r="AC211" s="16">
        <f t="shared" si="6"/>
        <v>0.98713987772674061</v>
      </c>
      <c r="AF211" s="16">
        <f t="shared" si="7"/>
        <v>32321289.246884923</v>
      </c>
      <c r="AG211" s="16">
        <f>AH211*SUM('Current SDC'!AG:AG)</f>
        <v>2795791519.8555455</v>
      </c>
      <c r="AH211" s="16">
        <f>VLOOKUP(M211,'NA Tech'!M:AQ,31,FALSE)</f>
        <v>3.5469713356233909E-4</v>
      </c>
    </row>
    <row r="212" spans="1:34" x14ac:dyDescent="0.3">
      <c r="A212" t="s">
        <v>2832</v>
      </c>
      <c r="B212" t="s">
        <v>2833</v>
      </c>
      <c r="C212" t="s">
        <v>2834</v>
      </c>
      <c r="D212">
        <v>20180705</v>
      </c>
      <c r="E212" t="s">
        <v>3725</v>
      </c>
      <c r="F212" t="s">
        <v>3726</v>
      </c>
      <c r="G212" t="s">
        <v>3727</v>
      </c>
      <c r="H212" t="s">
        <v>3728</v>
      </c>
      <c r="I212" t="s">
        <v>3729</v>
      </c>
      <c r="J212" t="s">
        <v>3730</v>
      </c>
      <c r="K212" t="s">
        <v>3731</v>
      </c>
      <c r="L212">
        <v>17414701</v>
      </c>
      <c r="M212">
        <v>43403</v>
      </c>
      <c r="N212">
        <v>25502020</v>
      </c>
      <c r="O212" t="s">
        <v>3481</v>
      </c>
      <c r="Q212" t="s">
        <v>21</v>
      </c>
      <c r="R212" t="s">
        <v>23</v>
      </c>
      <c r="S212" t="s">
        <v>23</v>
      </c>
      <c r="W212" t="s">
        <v>24</v>
      </c>
      <c r="X212">
        <v>21.5</v>
      </c>
      <c r="Y212">
        <v>1</v>
      </c>
      <c r="Z212">
        <v>448261000</v>
      </c>
      <c r="AA212">
        <v>9637611500</v>
      </c>
      <c r="AB212">
        <v>1</v>
      </c>
      <c r="AC212" s="16">
        <f t="shared" si="6"/>
        <v>1.0704086624450646</v>
      </c>
      <c r="AF212" s="16">
        <f t="shared" si="7"/>
        <v>479822457.43628711</v>
      </c>
      <c r="AG212" s="16">
        <f>AH212*SUM('Current SDC'!AG:AG)</f>
        <v>10316182834.880173</v>
      </c>
      <c r="AH212" s="16">
        <f>VLOOKUP(M212,'NA Tech'!M:AQ,31,FALSE)</f>
        <v>1.3087959008567505E-3</v>
      </c>
    </row>
    <row r="213" spans="1:34" x14ac:dyDescent="0.3">
      <c r="A213" t="s">
        <v>2832</v>
      </c>
      <c r="B213" t="s">
        <v>2833</v>
      </c>
      <c r="C213" t="s">
        <v>2834</v>
      </c>
      <c r="D213">
        <v>20180705</v>
      </c>
      <c r="E213" t="s">
        <v>257</v>
      </c>
      <c r="F213" t="s">
        <v>258</v>
      </c>
      <c r="G213" t="s">
        <v>259</v>
      </c>
      <c r="H213" t="s">
        <v>260</v>
      </c>
      <c r="I213" t="s">
        <v>261</v>
      </c>
      <c r="J213" t="s">
        <v>262</v>
      </c>
      <c r="K213" t="s">
        <v>263</v>
      </c>
      <c r="L213">
        <v>18479701</v>
      </c>
      <c r="M213">
        <v>226874</v>
      </c>
      <c r="N213">
        <v>45103010</v>
      </c>
      <c r="O213" t="s">
        <v>2725</v>
      </c>
      <c r="Q213" t="s">
        <v>21</v>
      </c>
      <c r="R213" t="s">
        <v>23</v>
      </c>
      <c r="S213" t="s">
        <v>23</v>
      </c>
      <c r="W213" t="s">
        <v>24</v>
      </c>
      <c r="X213">
        <v>55.65</v>
      </c>
      <c r="Y213">
        <v>1</v>
      </c>
      <c r="Z213">
        <v>91508000</v>
      </c>
      <c r="AA213">
        <v>5092420200</v>
      </c>
      <c r="AB213">
        <v>0.78</v>
      </c>
      <c r="AC213" s="16">
        <f t="shared" si="6"/>
        <v>0.92890053655817939</v>
      </c>
      <c r="AF213" s="16">
        <f t="shared" si="7"/>
        <v>66301427.633505389</v>
      </c>
      <c r="AG213" s="16">
        <f>AH213*SUM('Current SDC'!AG:AG)</f>
        <v>3689674447.8045745</v>
      </c>
      <c r="AH213" s="16">
        <f>VLOOKUP(M213,'NA Tech'!M:AQ,31,FALSE)</f>
        <v>4.6810248229170833E-4</v>
      </c>
    </row>
    <row r="214" spans="1:34" x14ac:dyDescent="0.3">
      <c r="A214" t="s">
        <v>2832</v>
      </c>
      <c r="B214" t="s">
        <v>2833</v>
      </c>
      <c r="C214" t="s">
        <v>2834</v>
      </c>
      <c r="D214">
        <v>20180705</v>
      </c>
      <c r="E214" t="s">
        <v>3732</v>
      </c>
      <c r="F214" t="s">
        <v>3733</v>
      </c>
      <c r="G214" t="s">
        <v>3734</v>
      </c>
      <c r="H214">
        <v>750917106</v>
      </c>
      <c r="I214" t="s">
        <v>3735</v>
      </c>
      <c r="J214">
        <v>2721967</v>
      </c>
      <c r="K214" t="s">
        <v>3736</v>
      </c>
      <c r="L214">
        <v>6476601</v>
      </c>
      <c r="M214">
        <v>22596</v>
      </c>
      <c r="N214">
        <v>45301020</v>
      </c>
      <c r="O214" t="s">
        <v>2882</v>
      </c>
      <c r="Q214" t="s">
        <v>21</v>
      </c>
      <c r="R214" t="s">
        <v>23</v>
      </c>
      <c r="S214" t="s">
        <v>23</v>
      </c>
      <c r="W214" t="s">
        <v>24</v>
      </c>
      <c r="X214">
        <v>12.56</v>
      </c>
      <c r="Y214">
        <v>1</v>
      </c>
      <c r="Z214">
        <v>107485000</v>
      </c>
      <c r="AA214">
        <v>1350011600</v>
      </c>
      <c r="AB214">
        <v>1</v>
      </c>
      <c r="AC214" s="16">
        <f t="shared" si="6"/>
        <v>1.1798692423008783</v>
      </c>
      <c r="AF214" s="16">
        <f t="shared" si="7"/>
        <v>126818245.50870991</v>
      </c>
      <c r="AG214" s="16">
        <f>AH214*SUM('Current SDC'!AG:AG)</f>
        <v>1592837163.5893965</v>
      </c>
      <c r="AH214" s="16">
        <f>VLOOKUP(M214,'NA Tech'!M:AQ,31,FALSE)</f>
        <v>2.020804384534069E-4</v>
      </c>
    </row>
    <row r="215" spans="1:34" x14ac:dyDescent="0.3">
      <c r="A215" t="s">
        <v>2832</v>
      </c>
      <c r="B215" t="s">
        <v>2833</v>
      </c>
      <c r="C215" t="s">
        <v>2834</v>
      </c>
      <c r="D215">
        <v>20180705</v>
      </c>
      <c r="E215" t="s">
        <v>132</v>
      </c>
      <c r="F215" t="s">
        <v>133</v>
      </c>
      <c r="G215" t="s">
        <v>134</v>
      </c>
      <c r="H215">
        <v>753422104</v>
      </c>
      <c r="I215" t="s">
        <v>135</v>
      </c>
      <c r="J215" t="s">
        <v>136</v>
      </c>
      <c r="K215" t="s">
        <v>137</v>
      </c>
      <c r="L215">
        <v>2450101</v>
      </c>
      <c r="M215">
        <v>524912</v>
      </c>
      <c r="N215">
        <v>45103020</v>
      </c>
      <c r="O215" t="s">
        <v>2725</v>
      </c>
      <c r="Q215" t="s">
        <v>21</v>
      </c>
      <c r="R215" t="s">
        <v>23</v>
      </c>
      <c r="S215" t="s">
        <v>23</v>
      </c>
      <c r="W215" t="s">
        <v>24</v>
      </c>
      <c r="X215">
        <v>28.83</v>
      </c>
      <c r="Y215">
        <v>1</v>
      </c>
      <c r="Z215">
        <v>46232000</v>
      </c>
      <c r="AA215">
        <v>1332868560</v>
      </c>
      <c r="AB215">
        <v>0.87</v>
      </c>
      <c r="AC215" s="16">
        <f t="shared" si="6"/>
        <v>1.1955223321279638</v>
      </c>
      <c r="AF215" s="16">
        <f t="shared" si="7"/>
        <v>48086107.959277816</v>
      </c>
      <c r="AG215" s="16">
        <f>AH215*SUM('Current SDC'!AG:AG)</f>
        <v>1386322492.4659793</v>
      </c>
      <c r="AH215" s="16">
        <f>VLOOKUP(M215,'NA Tech'!M:AQ,31,FALSE)</f>
        <v>1.7588028677334531E-4</v>
      </c>
    </row>
    <row r="216" spans="1:34" x14ac:dyDescent="0.3">
      <c r="A216" t="s">
        <v>2832</v>
      </c>
      <c r="B216" t="s">
        <v>2833</v>
      </c>
      <c r="C216" t="s">
        <v>2834</v>
      </c>
      <c r="D216">
        <v>20180705</v>
      </c>
      <c r="E216" t="s">
        <v>472</v>
      </c>
      <c r="F216" t="s">
        <v>473</v>
      </c>
      <c r="G216" t="s">
        <v>474</v>
      </c>
      <c r="H216">
        <v>756577102</v>
      </c>
      <c r="I216" t="s">
        <v>475</v>
      </c>
      <c r="J216">
        <v>2447218</v>
      </c>
      <c r="K216" t="s">
        <v>476</v>
      </c>
      <c r="L216">
        <v>12284101</v>
      </c>
      <c r="M216">
        <v>28871</v>
      </c>
      <c r="N216">
        <v>45103020</v>
      </c>
      <c r="O216" t="s">
        <v>2725</v>
      </c>
      <c r="Q216" t="s">
        <v>31</v>
      </c>
      <c r="R216" t="s">
        <v>23</v>
      </c>
      <c r="S216" t="s">
        <v>23</v>
      </c>
      <c r="W216" t="s">
        <v>24</v>
      </c>
      <c r="X216">
        <v>135.26</v>
      </c>
      <c r="Y216">
        <v>1</v>
      </c>
      <c r="Z216">
        <v>177673000</v>
      </c>
      <c r="AA216">
        <v>24032049980</v>
      </c>
      <c r="AB216">
        <v>1</v>
      </c>
      <c r="AC216" s="16">
        <f t="shared" si="6"/>
        <v>1.3447005031520034</v>
      </c>
      <c r="AF216" s="16">
        <f t="shared" si="7"/>
        <v>238916972.49652591</v>
      </c>
      <c r="AG216" s="16">
        <f>AH216*SUM('Current SDC'!AG:AG)</f>
        <v>32315909699.880089</v>
      </c>
      <c r="AH216" s="16">
        <f>VLOOKUP(M216,'NA Tech'!M:AQ,31,FALSE)</f>
        <v>4.0998624030446663E-3</v>
      </c>
    </row>
    <row r="217" spans="1:34" x14ac:dyDescent="0.3">
      <c r="A217" t="s">
        <v>2832</v>
      </c>
      <c r="B217" t="s">
        <v>2833</v>
      </c>
      <c r="C217" t="s">
        <v>2834</v>
      </c>
      <c r="D217">
        <v>20180705</v>
      </c>
      <c r="E217" t="s">
        <v>56</v>
      </c>
      <c r="F217" t="s">
        <v>57</v>
      </c>
      <c r="G217" t="s">
        <v>58</v>
      </c>
      <c r="H217" t="s">
        <v>59</v>
      </c>
      <c r="I217" t="s">
        <v>60</v>
      </c>
      <c r="J217" t="s">
        <v>61</v>
      </c>
      <c r="K217" t="s">
        <v>62</v>
      </c>
      <c r="L217">
        <v>1863001</v>
      </c>
      <c r="M217">
        <v>328610</v>
      </c>
      <c r="N217">
        <v>45103010</v>
      </c>
      <c r="O217" t="s">
        <v>2725</v>
      </c>
      <c r="Q217" t="s">
        <v>31</v>
      </c>
      <c r="R217" t="s">
        <v>23</v>
      </c>
      <c r="S217" t="s">
        <v>23</v>
      </c>
      <c r="W217" t="s">
        <v>24</v>
      </c>
      <c r="X217">
        <v>71</v>
      </c>
      <c r="Y217">
        <v>1</v>
      </c>
      <c r="Z217">
        <v>66808000</v>
      </c>
      <c r="AA217">
        <v>4743368000</v>
      </c>
      <c r="AB217">
        <v>1</v>
      </c>
      <c r="AC217" s="16">
        <f t="shared" si="6"/>
        <v>1.1238797809652572</v>
      </c>
      <c r="AF217" s="16">
        <f t="shared" si="7"/>
        <v>75084160.406726897</v>
      </c>
      <c r="AG217" s="16">
        <f>AH217*SUM('Current SDC'!AG:AG)</f>
        <v>5330975388.8776093</v>
      </c>
      <c r="AH217" s="16">
        <f>VLOOKUP(M217,'NA Tech'!M:AQ,31,FALSE)</f>
        <v>6.7633143462140664E-4</v>
      </c>
    </row>
    <row r="218" spans="1:34" x14ac:dyDescent="0.3">
      <c r="A218" t="s">
        <v>2832</v>
      </c>
      <c r="B218" t="s">
        <v>2833</v>
      </c>
      <c r="C218" t="s">
        <v>2834</v>
      </c>
      <c r="D218">
        <v>20180705</v>
      </c>
      <c r="E218" t="s">
        <v>3737</v>
      </c>
      <c r="F218" t="s">
        <v>3738</v>
      </c>
      <c r="G218" t="s">
        <v>3739</v>
      </c>
      <c r="H218">
        <v>775133101</v>
      </c>
      <c r="I218" t="s">
        <v>3740</v>
      </c>
      <c r="J218">
        <v>2746700</v>
      </c>
      <c r="K218" t="s">
        <v>3741</v>
      </c>
      <c r="L218">
        <v>921601</v>
      </c>
      <c r="M218">
        <v>12754</v>
      </c>
      <c r="N218">
        <v>45203015</v>
      </c>
      <c r="O218" t="s">
        <v>2855</v>
      </c>
      <c r="Q218" t="s">
        <v>31</v>
      </c>
      <c r="R218" t="s">
        <v>23</v>
      </c>
      <c r="S218" t="s">
        <v>23</v>
      </c>
      <c r="W218" t="s">
        <v>24</v>
      </c>
      <c r="X218">
        <v>110.99</v>
      </c>
      <c r="Y218">
        <v>1</v>
      </c>
      <c r="Z218">
        <v>18366000</v>
      </c>
      <c r="AA218">
        <v>2038442340</v>
      </c>
      <c r="AB218">
        <v>1</v>
      </c>
      <c r="AC218" s="16">
        <f t="shared" si="6"/>
        <v>1.1586412848873255</v>
      </c>
      <c r="AF218" s="16">
        <f t="shared" si="7"/>
        <v>21279605.83824062</v>
      </c>
      <c r="AG218" s="16">
        <f>AH218*SUM('Current SDC'!AG:AG)</f>
        <v>2361823451.9863262</v>
      </c>
      <c r="AH218" s="16">
        <f>VLOOKUP(M218,'NA Tech'!M:AQ,31,FALSE)</f>
        <v>2.9964037105425627E-4</v>
      </c>
    </row>
    <row r="219" spans="1:34" x14ac:dyDescent="0.3">
      <c r="A219" t="s">
        <v>2832</v>
      </c>
      <c r="B219" t="s">
        <v>2833</v>
      </c>
      <c r="C219" t="s">
        <v>2834</v>
      </c>
      <c r="D219">
        <v>20180705</v>
      </c>
      <c r="E219" t="s">
        <v>242</v>
      </c>
      <c r="F219" t="s">
        <v>243</v>
      </c>
      <c r="G219" t="s">
        <v>244</v>
      </c>
      <c r="H219" t="s">
        <v>245</v>
      </c>
      <c r="I219" t="s">
        <v>246</v>
      </c>
      <c r="J219" t="s">
        <v>247</v>
      </c>
      <c r="K219" t="s">
        <v>248</v>
      </c>
      <c r="L219">
        <v>6296502</v>
      </c>
      <c r="M219">
        <v>213297</v>
      </c>
      <c r="N219">
        <v>45103010</v>
      </c>
      <c r="O219" t="s">
        <v>2725</v>
      </c>
      <c r="Q219" t="s">
        <v>21</v>
      </c>
      <c r="R219" t="s">
        <v>23</v>
      </c>
      <c r="S219" t="s">
        <v>23</v>
      </c>
      <c r="W219" t="s">
        <v>24</v>
      </c>
      <c r="X219">
        <v>52.54</v>
      </c>
      <c r="Y219">
        <v>1</v>
      </c>
      <c r="Z219">
        <v>238090000</v>
      </c>
      <c r="AA219">
        <v>12509248600</v>
      </c>
      <c r="AB219">
        <v>0.84</v>
      </c>
      <c r="AC219" s="16">
        <f t="shared" si="6"/>
        <v>1.0543281036920009</v>
      </c>
      <c r="AF219" s="16">
        <f t="shared" si="7"/>
        <v>210860981.69474393</v>
      </c>
      <c r="AG219" s="16">
        <f>AH219*SUM('Current SDC'!AG:AG)</f>
        <v>11078635978.241846</v>
      </c>
      <c r="AH219" s="16">
        <f>VLOOKUP(M219,'NA Tech'!M:AQ,31,FALSE)</f>
        <v>1.4055269848826273E-3</v>
      </c>
    </row>
    <row r="220" spans="1:34" x14ac:dyDescent="0.3">
      <c r="A220" t="s">
        <v>2832</v>
      </c>
      <c r="B220" t="s">
        <v>2833</v>
      </c>
      <c r="C220" t="s">
        <v>2834</v>
      </c>
      <c r="D220">
        <v>20180705</v>
      </c>
      <c r="E220" t="s">
        <v>3742</v>
      </c>
      <c r="F220" t="s">
        <v>3743</v>
      </c>
      <c r="G220" t="s">
        <v>3744</v>
      </c>
      <c r="H220" t="s">
        <v>3745</v>
      </c>
      <c r="I220" t="s">
        <v>3746</v>
      </c>
      <c r="J220" t="s">
        <v>3747</v>
      </c>
      <c r="K220" t="s">
        <v>3748</v>
      </c>
      <c r="L220">
        <v>17656701</v>
      </c>
      <c r="M220">
        <v>51136</v>
      </c>
      <c r="N220">
        <v>45202030</v>
      </c>
      <c r="O220" t="s">
        <v>2841</v>
      </c>
      <c r="Q220" t="s">
        <v>21</v>
      </c>
      <c r="R220" t="s">
        <v>23</v>
      </c>
      <c r="S220" t="s">
        <v>23</v>
      </c>
      <c r="W220" t="s">
        <v>24</v>
      </c>
      <c r="X220">
        <v>24.1</v>
      </c>
      <c r="Y220">
        <v>1</v>
      </c>
      <c r="Z220">
        <v>48693000</v>
      </c>
      <c r="AA220">
        <v>1173501300</v>
      </c>
      <c r="AB220">
        <v>0.78</v>
      </c>
      <c r="AC220" s="16">
        <f t="shared" si="6"/>
        <v>1.1423448400546079</v>
      </c>
      <c r="AF220" s="16">
        <f t="shared" si="7"/>
        <v>43386873.891487636</v>
      </c>
      <c r="AG220" s="16">
        <f>AH220*SUM('Current SDC'!AG:AG)</f>
        <v>1045623660.784852</v>
      </c>
      <c r="AH220" s="16">
        <f>VLOOKUP(M220,'NA Tech'!M:AQ,31,FALSE)</f>
        <v>1.3265642757386624E-4</v>
      </c>
    </row>
    <row r="221" spans="1:34" x14ac:dyDescent="0.3">
      <c r="A221" t="s">
        <v>2832</v>
      </c>
      <c r="B221" t="s">
        <v>2833</v>
      </c>
      <c r="C221" t="s">
        <v>2834</v>
      </c>
      <c r="D221">
        <v>20180705</v>
      </c>
      <c r="E221" t="s">
        <v>3749</v>
      </c>
      <c r="F221" t="s">
        <v>3750</v>
      </c>
      <c r="G221" t="s">
        <v>3751</v>
      </c>
      <c r="H221" t="s">
        <v>3752</v>
      </c>
      <c r="I221" t="s">
        <v>3753</v>
      </c>
      <c r="J221" t="s">
        <v>3754</v>
      </c>
      <c r="K221" t="s">
        <v>3755</v>
      </c>
      <c r="L221">
        <v>1964901</v>
      </c>
      <c r="M221">
        <v>351407</v>
      </c>
      <c r="N221">
        <v>45102020</v>
      </c>
      <c r="O221" t="s">
        <v>2897</v>
      </c>
      <c r="Q221" t="s">
        <v>21</v>
      </c>
      <c r="R221" t="s">
        <v>23</v>
      </c>
      <c r="S221" t="s">
        <v>23</v>
      </c>
      <c r="W221" t="s">
        <v>24</v>
      </c>
      <c r="X221">
        <v>25.08</v>
      </c>
      <c r="Y221">
        <v>1</v>
      </c>
      <c r="Z221">
        <v>274741000</v>
      </c>
      <c r="AA221">
        <v>6890504280</v>
      </c>
      <c r="AB221">
        <v>0.92</v>
      </c>
      <c r="AC221" s="16">
        <f t="shared" si="6"/>
        <v>1.0861303744359547</v>
      </c>
      <c r="AF221" s="16">
        <f t="shared" si="7"/>
        <v>274532181.58667594</v>
      </c>
      <c r="AG221" s="16">
        <f>AH221*SUM('Current SDC'!AG:AG)</f>
        <v>6885267114.1938314</v>
      </c>
      <c r="AH221" s="16">
        <f>VLOOKUP(M221,'NA Tech'!M:AQ,31,FALSE)</f>
        <v>8.7352168138122644E-4</v>
      </c>
    </row>
    <row r="222" spans="1:34" x14ac:dyDescent="0.3">
      <c r="A222" t="s">
        <v>2832</v>
      </c>
      <c r="B222" t="s">
        <v>2833</v>
      </c>
      <c r="C222" t="s">
        <v>2834</v>
      </c>
      <c r="D222">
        <v>20180705</v>
      </c>
      <c r="E222" t="s">
        <v>178</v>
      </c>
      <c r="F222" t="s">
        <v>179</v>
      </c>
      <c r="G222" t="s">
        <v>180</v>
      </c>
      <c r="H222" t="s">
        <v>181</v>
      </c>
      <c r="I222" t="s">
        <v>182</v>
      </c>
      <c r="J222" t="s">
        <v>183</v>
      </c>
      <c r="K222" t="s">
        <v>184</v>
      </c>
      <c r="L222">
        <v>3264101</v>
      </c>
      <c r="M222">
        <v>786676</v>
      </c>
      <c r="N222">
        <v>45103020</v>
      </c>
      <c r="O222" t="s">
        <v>2725</v>
      </c>
      <c r="Q222" t="s">
        <v>31</v>
      </c>
      <c r="R222" t="s">
        <v>23</v>
      </c>
      <c r="S222" t="s">
        <v>23</v>
      </c>
      <c r="W222" t="s">
        <v>24</v>
      </c>
      <c r="X222">
        <v>25.22</v>
      </c>
      <c r="Y222">
        <v>1</v>
      </c>
      <c r="Z222">
        <v>87202000</v>
      </c>
      <c r="AA222">
        <v>2199234440</v>
      </c>
      <c r="AB222">
        <v>0.51</v>
      </c>
      <c r="AC222" s="16">
        <f t="shared" si="6"/>
        <v>1.1487534025339736</v>
      </c>
      <c r="AF222" s="16">
        <f t="shared" si="7"/>
        <v>51088533.045961462</v>
      </c>
      <c r="AG222" s="16">
        <f>AH222*SUM('Current SDC'!AG:AG)</f>
        <v>1288452803.419148</v>
      </c>
      <c r="AH222" s="16">
        <f>VLOOKUP(M222,'NA Tech'!M:AQ,31,FALSE)</f>
        <v>1.6346373213362662E-4</v>
      </c>
    </row>
    <row r="223" spans="1:34" x14ac:dyDescent="0.3">
      <c r="A223" t="s">
        <v>2832</v>
      </c>
      <c r="B223" t="s">
        <v>2833</v>
      </c>
      <c r="C223" t="s">
        <v>2834</v>
      </c>
      <c r="D223">
        <v>20180705</v>
      </c>
      <c r="E223" t="s">
        <v>202</v>
      </c>
      <c r="F223" t="s">
        <v>203</v>
      </c>
      <c r="G223" t="s">
        <v>204</v>
      </c>
      <c r="H223" t="s">
        <v>205</v>
      </c>
      <c r="I223" t="s">
        <v>206</v>
      </c>
      <c r="J223">
        <v>2310525</v>
      </c>
      <c r="K223" t="s">
        <v>207</v>
      </c>
      <c r="L223">
        <v>15785501</v>
      </c>
      <c r="M223">
        <v>41916</v>
      </c>
      <c r="N223">
        <v>45103010</v>
      </c>
      <c r="O223" t="s">
        <v>2725</v>
      </c>
      <c r="Q223" t="s">
        <v>31</v>
      </c>
      <c r="R223" t="s">
        <v>23</v>
      </c>
      <c r="S223" t="s">
        <v>23</v>
      </c>
      <c r="W223" t="s">
        <v>24</v>
      </c>
      <c r="X223">
        <v>137.84</v>
      </c>
      <c r="Y223">
        <v>1</v>
      </c>
      <c r="Z223">
        <v>742457000</v>
      </c>
      <c r="AA223">
        <v>102340272880</v>
      </c>
      <c r="AB223">
        <v>0.95</v>
      </c>
      <c r="AC223" s="16">
        <f t="shared" si="6"/>
        <v>1.0369473239662366</v>
      </c>
      <c r="AF223" s="16">
        <f t="shared" si="7"/>
        <v>731394359.34450006</v>
      </c>
      <c r="AG223" s="16">
        <f>AH223*SUM('Current SDC'!AG:AG)</f>
        <v>100815398492.04591</v>
      </c>
      <c r="AH223" s="16">
        <f>VLOOKUP(M223,'NA Tech'!M:AQ,31,FALSE)</f>
        <v>1.2790271595759494E-2</v>
      </c>
    </row>
    <row r="224" spans="1:34" x14ac:dyDescent="0.3">
      <c r="A224" t="s">
        <v>2832</v>
      </c>
      <c r="B224" t="s">
        <v>2833</v>
      </c>
      <c r="C224" t="s">
        <v>2834</v>
      </c>
      <c r="D224">
        <v>20180705</v>
      </c>
      <c r="E224" t="s">
        <v>3756</v>
      </c>
      <c r="F224" t="s">
        <v>3757</v>
      </c>
      <c r="G224" t="s">
        <v>3758</v>
      </c>
      <c r="H224">
        <v>801056102</v>
      </c>
      <c r="I224" t="s">
        <v>3759</v>
      </c>
      <c r="J224" t="s">
        <v>3760</v>
      </c>
      <c r="K224" t="s">
        <v>3761</v>
      </c>
      <c r="L224">
        <v>2813901</v>
      </c>
      <c r="M224">
        <v>10306</v>
      </c>
      <c r="N224">
        <v>45203020</v>
      </c>
      <c r="O224" t="s">
        <v>2855</v>
      </c>
      <c r="Q224" t="s">
        <v>21</v>
      </c>
      <c r="R224" t="s">
        <v>23</v>
      </c>
      <c r="S224" t="s">
        <v>23</v>
      </c>
      <c r="W224" t="s">
        <v>24</v>
      </c>
      <c r="X224">
        <v>29.35</v>
      </c>
      <c r="Y224">
        <v>1</v>
      </c>
      <c r="Z224">
        <v>68602000</v>
      </c>
      <c r="AA224">
        <v>2013468700</v>
      </c>
      <c r="AB224">
        <v>1</v>
      </c>
      <c r="AC224" s="16">
        <f t="shared" si="6"/>
        <v>1.1102194321671053</v>
      </c>
      <c r="AF224" s="16">
        <f t="shared" si="7"/>
        <v>76163273.485527754</v>
      </c>
      <c r="AG224" s="16">
        <f>AH224*SUM('Current SDC'!AG:AG)</f>
        <v>2235392076.8002396</v>
      </c>
      <c r="AH224" s="16">
        <f>VLOOKUP(M224,'NA Tech'!M:AQ,31,FALSE)</f>
        <v>2.8360024572575301E-4</v>
      </c>
    </row>
    <row r="225" spans="1:34" x14ac:dyDescent="0.3">
      <c r="A225" t="s">
        <v>2832</v>
      </c>
      <c r="B225" t="s">
        <v>2833</v>
      </c>
      <c r="C225" t="s">
        <v>2834</v>
      </c>
      <c r="D225">
        <v>20180705</v>
      </c>
      <c r="E225" t="s">
        <v>3762</v>
      </c>
      <c r="F225" t="s">
        <v>3763</v>
      </c>
      <c r="G225" t="s">
        <v>3764</v>
      </c>
      <c r="H225">
        <v>808625107</v>
      </c>
      <c r="I225" t="s">
        <v>3765</v>
      </c>
      <c r="J225" t="s">
        <v>3766</v>
      </c>
      <c r="K225" t="s">
        <v>3767</v>
      </c>
      <c r="L225">
        <v>1868301</v>
      </c>
      <c r="M225">
        <v>307418</v>
      </c>
      <c r="N225">
        <v>45102010</v>
      </c>
      <c r="O225" t="s">
        <v>2816</v>
      </c>
      <c r="Q225" t="s">
        <v>31</v>
      </c>
      <c r="R225" t="s">
        <v>23</v>
      </c>
      <c r="S225" t="s">
        <v>23</v>
      </c>
      <c r="W225" t="s">
        <v>24</v>
      </c>
      <c r="X225">
        <v>81.95</v>
      </c>
      <c r="Y225">
        <v>1</v>
      </c>
      <c r="Z225">
        <v>42261000</v>
      </c>
      <c r="AA225">
        <v>3463288950</v>
      </c>
      <c r="AB225">
        <v>1</v>
      </c>
      <c r="AC225" s="16">
        <f t="shared" si="6"/>
        <v>1.1515226076907044</v>
      </c>
      <c r="AF225" s="16">
        <f t="shared" si="7"/>
        <v>48664496.923616856</v>
      </c>
      <c r="AG225" s="16">
        <f>AH225*SUM('Current SDC'!AG:AG)</f>
        <v>3988055522.8904014</v>
      </c>
      <c r="AH225" s="16">
        <f>VLOOKUP(M225,'NA Tech'!M:AQ,31,FALSE)</f>
        <v>5.0595756243289867E-4</v>
      </c>
    </row>
    <row r="226" spans="1:34" x14ac:dyDescent="0.3">
      <c r="A226" t="s">
        <v>2832</v>
      </c>
      <c r="B226" t="s">
        <v>2833</v>
      </c>
      <c r="C226" t="s">
        <v>2834</v>
      </c>
      <c r="D226">
        <v>20180705</v>
      </c>
      <c r="E226" t="s">
        <v>3768</v>
      </c>
      <c r="F226" t="s">
        <v>3769</v>
      </c>
      <c r="G226" t="s">
        <v>3770</v>
      </c>
      <c r="H226" t="s">
        <v>3771</v>
      </c>
      <c r="I226" t="s">
        <v>3772</v>
      </c>
      <c r="J226" t="s">
        <v>3773</v>
      </c>
      <c r="K226" t="s">
        <v>3774</v>
      </c>
      <c r="L226">
        <v>15093701</v>
      </c>
      <c r="M226">
        <v>37846</v>
      </c>
      <c r="N226">
        <v>45202030</v>
      </c>
      <c r="O226" t="s">
        <v>2841</v>
      </c>
      <c r="Q226" t="s">
        <v>21</v>
      </c>
      <c r="R226" t="s">
        <v>23</v>
      </c>
      <c r="S226" t="s">
        <v>23</v>
      </c>
      <c r="W226" t="s">
        <v>24</v>
      </c>
      <c r="X226">
        <v>56.9</v>
      </c>
      <c r="Y226">
        <v>1</v>
      </c>
      <c r="Z226">
        <v>287062000</v>
      </c>
      <c r="AA226">
        <v>16333827800</v>
      </c>
      <c r="AB226">
        <v>1</v>
      </c>
      <c r="AC226" s="16">
        <f t="shared" si="6"/>
        <v>1.0438475552921833</v>
      </c>
      <c r="AF226" s="16">
        <f t="shared" si="7"/>
        <v>299648966.91728473</v>
      </c>
      <c r="AG226" s="16">
        <f>AH226*SUM('Current SDC'!AG:AG)</f>
        <v>17050026217.5935</v>
      </c>
      <c r="AH226" s="16">
        <f>VLOOKUP(M226,'NA Tech'!M:AQ,31,FALSE)</f>
        <v>2.1631067207956963E-3</v>
      </c>
    </row>
    <row r="227" spans="1:34" x14ac:dyDescent="0.3">
      <c r="A227" t="s">
        <v>2832</v>
      </c>
      <c r="B227" t="s">
        <v>2833</v>
      </c>
      <c r="C227" t="s">
        <v>2834</v>
      </c>
      <c r="D227">
        <v>20180705</v>
      </c>
      <c r="E227" t="s">
        <v>3775</v>
      </c>
      <c r="F227" t="s">
        <v>3776</v>
      </c>
      <c r="G227" t="s">
        <v>3777</v>
      </c>
      <c r="H227">
        <v>816850101</v>
      </c>
      <c r="I227" t="s">
        <v>3778</v>
      </c>
      <c r="J227">
        <v>2795542</v>
      </c>
      <c r="K227" t="s">
        <v>3779</v>
      </c>
      <c r="L227">
        <v>959901</v>
      </c>
      <c r="M227">
        <v>15960</v>
      </c>
      <c r="N227">
        <v>45301020</v>
      </c>
      <c r="O227" t="s">
        <v>2882</v>
      </c>
      <c r="Q227" t="s">
        <v>21</v>
      </c>
      <c r="R227" t="s">
        <v>23</v>
      </c>
      <c r="S227" t="s">
        <v>23</v>
      </c>
      <c r="W227" t="s">
        <v>24</v>
      </c>
      <c r="X227">
        <v>47.8</v>
      </c>
      <c r="Y227">
        <v>1</v>
      </c>
      <c r="Z227">
        <v>66185000</v>
      </c>
      <c r="AA227">
        <v>3163643000</v>
      </c>
      <c r="AB227">
        <v>1</v>
      </c>
      <c r="AC227" s="16">
        <f t="shared" si="6"/>
        <v>1.1271562690657149</v>
      </c>
      <c r="AF227" s="16">
        <f t="shared" si="7"/>
        <v>74600837.668114334</v>
      </c>
      <c r="AG227" s="16">
        <f>AH227*SUM('Current SDC'!AG:AG)</f>
        <v>3565920040.5358653</v>
      </c>
      <c r="AH227" s="16">
        <f>VLOOKUP(M227,'NA Tech'!M:AQ,31,FALSE)</f>
        <v>4.5240197915612929E-4</v>
      </c>
    </row>
    <row r="228" spans="1:34" x14ac:dyDescent="0.3">
      <c r="A228" t="s">
        <v>2832</v>
      </c>
      <c r="B228" t="s">
        <v>2833</v>
      </c>
      <c r="C228" t="s">
        <v>2834</v>
      </c>
      <c r="D228">
        <v>20180705</v>
      </c>
      <c r="E228" t="s">
        <v>25</v>
      </c>
      <c r="F228" t="s">
        <v>26</v>
      </c>
      <c r="G228" t="s">
        <v>27</v>
      </c>
      <c r="H228" t="s">
        <v>28</v>
      </c>
      <c r="I228" t="s">
        <v>29</v>
      </c>
      <c r="J228" t="s">
        <v>30</v>
      </c>
      <c r="K228" t="s">
        <v>32</v>
      </c>
      <c r="L228">
        <v>17100701</v>
      </c>
      <c r="M228">
        <v>304846</v>
      </c>
      <c r="N228">
        <v>45103020</v>
      </c>
      <c r="O228" t="s">
        <v>2725</v>
      </c>
      <c r="Q228" t="s">
        <v>31</v>
      </c>
      <c r="R228" t="s">
        <v>23</v>
      </c>
      <c r="S228" t="s">
        <v>23</v>
      </c>
      <c r="W228" t="s">
        <v>24</v>
      </c>
      <c r="X228">
        <v>177.19</v>
      </c>
      <c r="Y228">
        <v>1</v>
      </c>
      <c r="Z228">
        <v>176676000</v>
      </c>
      <c r="AA228">
        <v>31305220440</v>
      </c>
      <c r="AB228">
        <v>1</v>
      </c>
      <c r="AC228" s="16">
        <f t="shared" si="6"/>
        <v>1.0769885773241588</v>
      </c>
      <c r="AF228" s="16">
        <f t="shared" si="7"/>
        <v>190278033.88732308</v>
      </c>
      <c r="AG228" s="16">
        <f>AH228*SUM('Current SDC'!AG:AG)</f>
        <v>33715364824.494774</v>
      </c>
      <c r="AH228" s="16">
        <f>VLOOKUP(M228,'NA Tech'!M:AQ,31,FALSE)</f>
        <v>4.2774088036702761E-3</v>
      </c>
    </row>
    <row r="229" spans="1:34" x14ac:dyDescent="0.3">
      <c r="A229" t="s">
        <v>2832</v>
      </c>
      <c r="B229" t="s">
        <v>2833</v>
      </c>
      <c r="C229" t="s">
        <v>2834</v>
      </c>
      <c r="D229">
        <v>20180705</v>
      </c>
      <c r="E229" t="s">
        <v>125</v>
      </c>
      <c r="F229" t="s">
        <v>3780</v>
      </c>
      <c r="G229" t="s">
        <v>3781</v>
      </c>
      <c r="H229" t="s">
        <v>3782</v>
      </c>
      <c r="I229" t="s">
        <v>3783</v>
      </c>
      <c r="J229" t="s">
        <v>3784</v>
      </c>
      <c r="K229" t="s">
        <v>126</v>
      </c>
      <c r="L229">
        <v>2365001</v>
      </c>
      <c r="M229">
        <v>485972</v>
      </c>
      <c r="N229">
        <v>45101010</v>
      </c>
      <c r="O229" t="s">
        <v>2738</v>
      </c>
      <c r="Q229" t="s">
        <v>31</v>
      </c>
      <c r="R229" t="s">
        <v>127</v>
      </c>
      <c r="S229" t="s">
        <v>23</v>
      </c>
      <c r="W229" t="s">
        <v>24</v>
      </c>
      <c r="X229">
        <v>150.5</v>
      </c>
      <c r="Y229">
        <v>1</v>
      </c>
      <c r="Z229">
        <v>92963000</v>
      </c>
      <c r="AA229">
        <v>13990931500</v>
      </c>
      <c r="AB229">
        <v>1</v>
      </c>
      <c r="AC229" s="16">
        <f t="shared" si="6"/>
        <v>1.1522970687976708</v>
      </c>
      <c r="AF229" s="16">
        <f t="shared" si="7"/>
        <v>107120992.40663788</v>
      </c>
      <c r="AG229" s="16">
        <f>AH229*SUM('Current SDC'!AG:AG)</f>
        <v>16121709357.198997</v>
      </c>
      <c r="AH229" s="16">
        <f>VLOOKUP(M229,'NA Tech'!M:AQ,31,FALSE)</f>
        <v>2.0453327998573665E-3</v>
      </c>
    </row>
    <row r="230" spans="1:34" x14ac:dyDescent="0.3">
      <c r="A230" t="s">
        <v>2832</v>
      </c>
      <c r="B230" t="s">
        <v>2833</v>
      </c>
      <c r="C230" t="s">
        <v>2834</v>
      </c>
      <c r="D230">
        <v>20180705</v>
      </c>
      <c r="E230" t="s">
        <v>3785</v>
      </c>
      <c r="F230" t="s">
        <v>3786</v>
      </c>
      <c r="G230" t="s">
        <v>3787</v>
      </c>
      <c r="H230" t="s">
        <v>3788</v>
      </c>
      <c r="I230" t="s">
        <v>3789</v>
      </c>
      <c r="J230" t="s">
        <v>3790</v>
      </c>
      <c r="K230" t="s">
        <v>3791</v>
      </c>
      <c r="L230">
        <v>17537601</v>
      </c>
      <c r="M230">
        <v>44122</v>
      </c>
      <c r="N230">
        <v>25502020</v>
      </c>
      <c r="O230" t="s">
        <v>3602</v>
      </c>
      <c r="Q230" t="s">
        <v>21</v>
      </c>
      <c r="R230" t="s">
        <v>23</v>
      </c>
      <c r="S230" t="s">
        <v>23</v>
      </c>
      <c r="W230" t="s">
        <v>24</v>
      </c>
      <c r="X230">
        <v>89.78</v>
      </c>
      <c r="Y230">
        <v>1</v>
      </c>
      <c r="Z230">
        <v>33160000</v>
      </c>
      <c r="AA230">
        <v>2977104800</v>
      </c>
      <c r="AB230">
        <v>1</v>
      </c>
      <c r="AC230" s="16">
        <f t="shared" si="6"/>
        <v>1.1518320406712901</v>
      </c>
      <c r="AF230" s="16">
        <f t="shared" si="7"/>
        <v>38194750.468659982</v>
      </c>
      <c r="AG230" s="16">
        <f>AH230*SUM('Current SDC'!AG:AG)</f>
        <v>3429124697.076293</v>
      </c>
      <c r="AH230" s="16">
        <f>VLOOKUP(M230,'NA Tech'!M:AQ,31,FALSE)</f>
        <v>4.3504699547254865E-4</v>
      </c>
    </row>
    <row r="231" spans="1:34" x14ac:dyDescent="0.3">
      <c r="A231" t="s">
        <v>2832</v>
      </c>
      <c r="B231" t="s">
        <v>2833</v>
      </c>
      <c r="C231" t="s">
        <v>2834</v>
      </c>
      <c r="D231">
        <v>20180705</v>
      </c>
      <c r="E231" t="s">
        <v>33</v>
      </c>
      <c r="F231" t="s">
        <v>3792</v>
      </c>
      <c r="G231" t="s">
        <v>3793</v>
      </c>
      <c r="H231">
        <v>825690100</v>
      </c>
      <c r="I231" t="s">
        <v>3794</v>
      </c>
      <c r="J231" t="s">
        <v>3795</v>
      </c>
      <c r="K231" t="s">
        <v>34</v>
      </c>
      <c r="L231">
        <v>338201</v>
      </c>
      <c r="M231">
        <v>307813</v>
      </c>
      <c r="N231">
        <v>45101010</v>
      </c>
      <c r="O231" t="s">
        <v>2738</v>
      </c>
      <c r="Q231" t="s">
        <v>31</v>
      </c>
      <c r="R231" t="s">
        <v>23</v>
      </c>
      <c r="S231" t="s">
        <v>23</v>
      </c>
      <c r="W231" t="s">
        <v>24</v>
      </c>
      <c r="X231">
        <v>48.79</v>
      </c>
      <c r="Y231">
        <v>1</v>
      </c>
      <c r="Z231">
        <v>34866000</v>
      </c>
      <c r="AA231">
        <v>1701112140</v>
      </c>
      <c r="AB231">
        <v>0.53</v>
      </c>
      <c r="AC231" s="16">
        <f t="shared" si="6"/>
        <v>1.0216290226692191</v>
      </c>
      <c r="AF231" s="16">
        <f t="shared" si="7"/>
        <v>18878662.277324047</v>
      </c>
      <c r="AG231" s="16">
        <f>AH231*SUM('Current SDC'!AG:AG)</f>
        <v>921089932.51064026</v>
      </c>
      <c r="AH231" s="16">
        <f>VLOOKUP(M231,'NA Tech'!M:AQ,31,FALSE)</f>
        <v>1.1685705335837524E-4</v>
      </c>
    </row>
    <row r="232" spans="1:34" x14ac:dyDescent="0.3">
      <c r="A232" t="s">
        <v>2832</v>
      </c>
      <c r="B232" t="s">
        <v>2833</v>
      </c>
      <c r="C232" t="s">
        <v>2834</v>
      </c>
      <c r="D232">
        <v>20180705</v>
      </c>
      <c r="E232" t="s">
        <v>3796</v>
      </c>
      <c r="F232" t="s">
        <v>3797</v>
      </c>
      <c r="G232" t="s">
        <v>3798</v>
      </c>
      <c r="H232">
        <v>826919102</v>
      </c>
      <c r="I232" t="s">
        <v>3799</v>
      </c>
      <c r="J232">
        <v>2568131</v>
      </c>
      <c r="K232" t="s">
        <v>3800</v>
      </c>
      <c r="L232">
        <v>13328801</v>
      </c>
      <c r="M232">
        <v>30539</v>
      </c>
      <c r="N232">
        <v>45301020</v>
      </c>
      <c r="O232" t="s">
        <v>2882</v>
      </c>
      <c r="Q232" t="s">
        <v>21</v>
      </c>
      <c r="R232" t="s">
        <v>23</v>
      </c>
      <c r="S232" t="s">
        <v>23</v>
      </c>
      <c r="W232" t="s">
        <v>24</v>
      </c>
      <c r="X232">
        <v>99.4</v>
      </c>
      <c r="Y232">
        <v>1</v>
      </c>
      <c r="Z232">
        <v>43231000</v>
      </c>
      <c r="AA232">
        <v>4297161400</v>
      </c>
      <c r="AB232">
        <v>1</v>
      </c>
      <c r="AC232" s="16">
        <f t="shared" si="6"/>
        <v>1.168454142705504</v>
      </c>
      <c r="AF232" s="16">
        <f t="shared" si="7"/>
        <v>50513441.043301642</v>
      </c>
      <c r="AG232" s="16">
        <f>AH232*SUM('Current SDC'!AG:AG)</f>
        <v>5021036039.7041836</v>
      </c>
      <c r="AH232" s="16">
        <f>VLOOKUP(M232,'NA Tech'!M:AQ,31,FALSE)</f>
        <v>6.3700997665530222E-4</v>
      </c>
    </row>
    <row r="233" spans="1:34" x14ac:dyDescent="0.3">
      <c r="A233" t="s">
        <v>2832</v>
      </c>
      <c r="B233" t="s">
        <v>2833</v>
      </c>
      <c r="C233" t="s">
        <v>2834</v>
      </c>
      <c r="D233">
        <v>20180705</v>
      </c>
      <c r="E233" t="s">
        <v>3801</v>
      </c>
      <c r="F233" t="s">
        <v>3802</v>
      </c>
      <c r="G233" t="s">
        <v>3803</v>
      </c>
      <c r="H233" t="s">
        <v>3804</v>
      </c>
      <c r="I233" t="s">
        <v>3805</v>
      </c>
      <c r="J233">
        <v>2961053</v>
      </c>
      <c r="K233" t="s">
        <v>3806</v>
      </c>
      <c r="L233">
        <v>132701</v>
      </c>
      <c r="M233">
        <v>12420</v>
      </c>
      <c r="N233">
        <v>45301020</v>
      </c>
      <c r="O233" t="s">
        <v>2882</v>
      </c>
      <c r="Q233" t="s">
        <v>21</v>
      </c>
      <c r="R233" t="s">
        <v>23</v>
      </c>
      <c r="S233" t="s">
        <v>23</v>
      </c>
      <c r="W233" t="s">
        <v>24</v>
      </c>
      <c r="X233">
        <v>95.46</v>
      </c>
      <c r="Y233">
        <v>1</v>
      </c>
      <c r="Z233">
        <v>182075000</v>
      </c>
      <c r="AA233">
        <v>17380879500</v>
      </c>
      <c r="AB233">
        <v>1</v>
      </c>
      <c r="AC233" s="16">
        <f t="shared" si="6"/>
        <v>1.1546074746778929</v>
      </c>
      <c r="AF233" s="16">
        <f t="shared" si="7"/>
        <v>210225155.95197734</v>
      </c>
      <c r="AG233" s="16">
        <f>AH233*SUM('Current SDC'!AG:AG)</f>
        <v>20068093387.175755</v>
      </c>
      <c r="AH233" s="16">
        <f>VLOOKUP(M233,'NA Tech'!M:AQ,31,FALSE)</f>
        <v>2.5460035735641526E-3</v>
      </c>
    </row>
    <row r="234" spans="1:34" x14ac:dyDescent="0.3">
      <c r="A234" t="s">
        <v>2832</v>
      </c>
      <c r="B234" t="s">
        <v>2833</v>
      </c>
      <c r="C234" t="s">
        <v>2834</v>
      </c>
      <c r="D234">
        <v>20180705</v>
      </c>
      <c r="E234" t="s">
        <v>165</v>
      </c>
      <c r="F234" t="s">
        <v>166</v>
      </c>
      <c r="G234" t="s">
        <v>167</v>
      </c>
      <c r="H234" t="s">
        <v>168</v>
      </c>
      <c r="I234" t="s">
        <v>169</v>
      </c>
      <c r="J234" t="s">
        <v>170</v>
      </c>
      <c r="K234" t="s">
        <v>171</v>
      </c>
      <c r="L234">
        <v>3009101</v>
      </c>
      <c r="M234">
        <v>746591</v>
      </c>
      <c r="N234">
        <v>45103010</v>
      </c>
      <c r="O234" t="s">
        <v>2725</v>
      </c>
      <c r="Q234" t="s">
        <v>31</v>
      </c>
      <c r="R234" t="s">
        <v>23</v>
      </c>
      <c r="S234" t="s">
        <v>23</v>
      </c>
      <c r="W234" t="s">
        <v>24</v>
      </c>
      <c r="X234">
        <v>13.15</v>
      </c>
      <c r="Y234">
        <v>1</v>
      </c>
      <c r="Z234">
        <v>944615000</v>
      </c>
      <c r="AA234">
        <v>12421687250</v>
      </c>
      <c r="AB234">
        <v>0.27</v>
      </c>
      <c r="AC234" s="16">
        <f t="shared" si="6"/>
        <v>1.0410628579933259</v>
      </c>
      <c r="AF234" s="16">
        <f t="shared" si="7"/>
        <v>265518969.73290873</v>
      </c>
      <c r="AG234" s="16">
        <f>AH234*SUM('Current SDC'!AG:AG)</f>
        <v>3491574451.9877496</v>
      </c>
      <c r="AH234" s="16">
        <f>VLOOKUP(M234,'NA Tech'!M:AQ,31,FALSE)</f>
        <v>4.429698856099037E-4</v>
      </c>
    </row>
    <row r="235" spans="1:34" x14ac:dyDescent="0.3">
      <c r="A235" t="s">
        <v>2832</v>
      </c>
      <c r="B235" t="s">
        <v>2833</v>
      </c>
      <c r="C235" t="s">
        <v>2834</v>
      </c>
      <c r="D235">
        <v>20180705</v>
      </c>
      <c r="E235" t="s">
        <v>3807</v>
      </c>
      <c r="F235" t="s">
        <v>3808</v>
      </c>
      <c r="G235" t="s">
        <v>3809</v>
      </c>
      <c r="H235" t="s">
        <v>3810</v>
      </c>
      <c r="I235" t="s">
        <v>3811</v>
      </c>
      <c r="J235" t="s">
        <v>3812</v>
      </c>
      <c r="K235" t="s">
        <v>3813</v>
      </c>
      <c r="L235">
        <v>2311901</v>
      </c>
      <c r="M235">
        <v>466517</v>
      </c>
      <c r="N235">
        <v>45301010</v>
      </c>
      <c r="O235" t="s">
        <v>2882</v>
      </c>
      <c r="Q235" t="s">
        <v>21</v>
      </c>
      <c r="R235" t="s">
        <v>23</v>
      </c>
      <c r="S235" t="s">
        <v>23</v>
      </c>
      <c r="W235" t="s">
        <v>24</v>
      </c>
      <c r="X235">
        <v>49.95</v>
      </c>
      <c r="Y235">
        <v>1</v>
      </c>
      <c r="Z235">
        <v>45011000</v>
      </c>
      <c r="AA235">
        <v>2248299450</v>
      </c>
      <c r="AB235">
        <v>0.84</v>
      </c>
      <c r="AC235" s="16">
        <f t="shared" si="6"/>
        <v>1.1507646662225846</v>
      </c>
      <c r="AF235" s="16">
        <f t="shared" si="7"/>
        <v>43509537.44872959</v>
      </c>
      <c r="AG235" s="16">
        <f>AH235*SUM('Current SDC'!AG:AG)</f>
        <v>2173301395.564043</v>
      </c>
      <c r="AH235" s="16">
        <f>VLOOKUP(M235,'NA Tech'!M:AQ,31,FALSE)</f>
        <v>2.7572291063155763E-4</v>
      </c>
    </row>
    <row r="236" spans="1:34" x14ac:dyDescent="0.3">
      <c r="A236" t="s">
        <v>2832</v>
      </c>
      <c r="B236" t="s">
        <v>2833</v>
      </c>
      <c r="C236" t="s">
        <v>2834</v>
      </c>
      <c r="D236">
        <v>20180705</v>
      </c>
      <c r="E236" t="s">
        <v>302</v>
      </c>
      <c r="F236" t="s">
        <v>303</v>
      </c>
      <c r="G236" t="s">
        <v>304</v>
      </c>
      <c r="H236">
        <v>848637104</v>
      </c>
      <c r="I236" t="s">
        <v>305</v>
      </c>
      <c r="J236" t="s">
        <v>306</v>
      </c>
      <c r="K236" t="s">
        <v>307</v>
      </c>
      <c r="L236">
        <v>17061601</v>
      </c>
      <c r="M236">
        <v>294722</v>
      </c>
      <c r="N236">
        <v>45103010</v>
      </c>
      <c r="O236" t="s">
        <v>2725</v>
      </c>
      <c r="Q236" t="s">
        <v>21</v>
      </c>
      <c r="R236" t="s">
        <v>23</v>
      </c>
      <c r="S236" t="s">
        <v>23</v>
      </c>
      <c r="W236" t="s">
        <v>24</v>
      </c>
      <c r="X236">
        <v>99.15</v>
      </c>
      <c r="Y236">
        <v>1</v>
      </c>
      <c r="Z236">
        <v>144986000</v>
      </c>
      <c r="AA236">
        <v>14375361900</v>
      </c>
      <c r="AB236">
        <v>1</v>
      </c>
      <c r="AC236" s="16">
        <f t="shared" si="6"/>
        <v>1.2435282106835783</v>
      </c>
      <c r="AF236" s="16">
        <f t="shared" si="7"/>
        <v>180294181.15416929</v>
      </c>
      <c r="AG236" s="16">
        <f>AH236*SUM('Current SDC'!AG:AG)</f>
        <v>17876168061.435886</v>
      </c>
      <c r="AH236" s="16">
        <f>VLOOKUP(M236,'NA Tech'!M:AQ,31,FALSE)</f>
        <v>2.267917877795679E-3</v>
      </c>
    </row>
    <row r="237" spans="1:34" x14ac:dyDescent="0.3">
      <c r="A237" t="s">
        <v>2832</v>
      </c>
      <c r="B237" t="s">
        <v>2833</v>
      </c>
      <c r="C237" t="s">
        <v>2834</v>
      </c>
      <c r="D237">
        <v>20180705</v>
      </c>
      <c r="E237" t="s">
        <v>3814</v>
      </c>
      <c r="F237" t="s">
        <v>3815</v>
      </c>
      <c r="G237" t="s">
        <v>3816</v>
      </c>
      <c r="H237">
        <v>852234103</v>
      </c>
      <c r="I237" t="s">
        <v>3817</v>
      </c>
      <c r="J237" t="s">
        <v>3818</v>
      </c>
      <c r="K237" t="s">
        <v>3819</v>
      </c>
      <c r="L237">
        <v>2636701</v>
      </c>
      <c r="M237">
        <v>681372</v>
      </c>
      <c r="N237">
        <v>45102020</v>
      </c>
      <c r="O237" t="s">
        <v>2897</v>
      </c>
      <c r="Q237" t="s">
        <v>31</v>
      </c>
      <c r="R237" t="s">
        <v>23</v>
      </c>
      <c r="S237" t="s">
        <v>23</v>
      </c>
      <c r="W237" t="s">
        <v>24</v>
      </c>
      <c r="X237">
        <v>61.75</v>
      </c>
      <c r="Y237">
        <v>1</v>
      </c>
      <c r="Z237">
        <v>289951000</v>
      </c>
      <c r="AA237">
        <v>17904474250</v>
      </c>
      <c r="AB237">
        <v>1</v>
      </c>
      <c r="AC237" s="16">
        <f t="shared" si="6"/>
        <v>1.0566017717936014</v>
      </c>
      <c r="AF237" s="16">
        <f t="shared" si="7"/>
        <v>306362740.33332652</v>
      </c>
      <c r="AG237" s="16">
        <f>AH237*SUM('Current SDC'!AG:AG)</f>
        <v>18917899215.582912</v>
      </c>
      <c r="AH237" s="16">
        <f>VLOOKUP(M237,'NA Tech'!M:AQ,31,FALSE)</f>
        <v>2.4000804699254486E-3</v>
      </c>
    </row>
    <row r="238" spans="1:34" x14ac:dyDescent="0.3">
      <c r="A238" t="s">
        <v>2832</v>
      </c>
      <c r="B238" t="s">
        <v>2833</v>
      </c>
      <c r="C238" t="s">
        <v>2834</v>
      </c>
      <c r="D238">
        <v>20180705</v>
      </c>
      <c r="E238" t="s">
        <v>470</v>
      </c>
      <c r="F238" t="s">
        <v>3820</v>
      </c>
      <c r="G238" t="s">
        <v>3821</v>
      </c>
      <c r="H238">
        <v>852857200</v>
      </c>
      <c r="I238" t="s">
        <v>3822</v>
      </c>
      <c r="J238" t="s">
        <v>3823</v>
      </c>
      <c r="K238" t="s">
        <v>471</v>
      </c>
      <c r="L238">
        <v>12167301</v>
      </c>
      <c r="M238">
        <v>28525</v>
      </c>
      <c r="N238">
        <v>45101010</v>
      </c>
      <c r="O238" t="s">
        <v>2738</v>
      </c>
      <c r="Q238" t="s">
        <v>21</v>
      </c>
      <c r="R238" t="s">
        <v>23</v>
      </c>
      <c r="S238" t="s">
        <v>23</v>
      </c>
      <c r="W238" t="s">
        <v>24</v>
      </c>
      <c r="X238">
        <v>257.05</v>
      </c>
      <c r="Y238">
        <v>1</v>
      </c>
      <c r="Z238">
        <v>17924000</v>
      </c>
      <c r="AA238">
        <v>4607364200</v>
      </c>
      <c r="AB238">
        <v>0.93</v>
      </c>
      <c r="AC238" s="16">
        <f t="shared" si="6"/>
        <v>1.0944462386960643</v>
      </c>
      <c r="AF238" s="16">
        <f t="shared" si="7"/>
        <v>18243674.57562108</v>
      </c>
      <c r="AG238" s="16">
        <f>AH238*SUM('Current SDC'!AG:AG)</f>
        <v>4689536549.6633987</v>
      </c>
      <c r="AH238" s="16">
        <f>VLOOKUP(M238,'NA Tech'!M:AQ,31,FALSE)</f>
        <v>5.9495322168634848E-4</v>
      </c>
    </row>
    <row r="239" spans="1:34" x14ac:dyDescent="0.3">
      <c r="A239" t="s">
        <v>2832</v>
      </c>
      <c r="B239" t="s">
        <v>2833</v>
      </c>
      <c r="C239" t="s">
        <v>2834</v>
      </c>
      <c r="D239">
        <v>20180705</v>
      </c>
      <c r="E239" t="s">
        <v>3824</v>
      </c>
      <c r="F239" t="s">
        <v>3825</v>
      </c>
      <c r="G239" t="s">
        <v>3826</v>
      </c>
      <c r="H239">
        <v>867652406</v>
      </c>
      <c r="I239" t="s">
        <v>3827</v>
      </c>
      <c r="J239" t="s">
        <v>3828</v>
      </c>
      <c r="K239" t="s">
        <v>3829</v>
      </c>
      <c r="L239">
        <v>16505101</v>
      </c>
      <c r="M239">
        <v>42865</v>
      </c>
      <c r="N239">
        <v>45301020</v>
      </c>
      <c r="O239" t="s">
        <v>3291</v>
      </c>
      <c r="Q239" t="s">
        <v>21</v>
      </c>
      <c r="R239" t="s">
        <v>23</v>
      </c>
      <c r="S239" t="s">
        <v>23</v>
      </c>
      <c r="W239" t="s">
        <v>24</v>
      </c>
      <c r="X239">
        <v>7.7</v>
      </c>
      <c r="Y239">
        <v>1</v>
      </c>
      <c r="Z239">
        <v>140863000</v>
      </c>
      <c r="AA239">
        <v>1084645100</v>
      </c>
      <c r="AB239">
        <v>0.43</v>
      </c>
      <c r="AC239" s="16">
        <f t="shared" si="6"/>
        <v>1.0167518136054223</v>
      </c>
      <c r="AF239" s="16">
        <f t="shared" si="7"/>
        <v>61585765.609557264</v>
      </c>
      <c r="AG239" s="16">
        <f>AH239*SUM('Current SDC'!AG:AG)</f>
        <v>474210395.19359094</v>
      </c>
      <c r="AH239" s="16">
        <f>VLOOKUP(M239,'NA Tech'!M:AQ,31,FALSE)</f>
        <v>6.0162235519378581E-5</v>
      </c>
    </row>
    <row r="240" spans="1:34" x14ac:dyDescent="0.3">
      <c r="A240" t="s">
        <v>2832</v>
      </c>
      <c r="B240" t="s">
        <v>2833</v>
      </c>
      <c r="C240" t="s">
        <v>2834</v>
      </c>
      <c r="D240">
        <v>20180705</v>
      </c>
      <c r="E240" t="s">
        <v>3830</v>
      </c>
      <c r="F240" t="s">
        <v>3831</v>
      </c>
      <c r="G240" t="s">
        <v>3832</v>
      </c>
      <c r="H240">
        <v>871237103</v>
      </c>
      <c r="I240" t="s">
        <v>3833</v>
      </c>
      <c r="J240">
        <v>2860536</v>
      </c>
      <c r="K240" t="s">
        <v>3834</v>
      </c>
      <c r="L240">
        <v>6273201</v>
      </c>
      <c r="M240">
        <v>20702</v>
      </c>
      <c r="N240">
        <v>45102020</v>
      </c>
      <c r="O240" t="s">
        <v>2870</v>
      </c>
      <c r="Q240" t="s">
        <v>21</v>
      </c>
      <c r="R240" t="s">
        <v>23</v>
      </c>
      <c r="S240" t="s">
        <v>23</v>
      </c>
      <c r="W240" t="s">
        <v>24</v>
      </c>
      <c r="X240">
        <v>29.58</v>
      </c>
      <c r="Y240">
        <v>1</v>
      </c>
      <c r="Z240">
        <v>42799000</v>
      </c>
      <c r="AA240">
        <v>1265994420</v>
      </c>
      <c r="AB240">
        <v>0.93</v>
      </c>
      <c r="AC240" s="16">
        <f t="shared" si="6"/>
        <v>1.0590503706818066</v>
      </c>
      <c r="AF240" s="16">
        <f t="shared" si="7"/>
        <v>42153456.0377739</v>
      </c>
      <c r="AG240" s="16">
        <f>AH240*SUM('Current SDC'!AG:AG)</f>
        <v>1246899229.5973518</v>
      </c>
      <c r="AH240" s="16">
        <f>VLOOKUP(M240,'NA Tech'!M:AQ,31,FALSE)</f>
        <v>1.5819190359448587E-4</v>
      </c>
    </row>
    <row r="241" spans="1:34" x14ac:dyDescent="0.3">
      <c r="A241" t="s">
        <v>2832</v>
      </c>
      <c r="B241" t="s">
        <v>2833</v>
      </c>
      <c r="C241" t="s">
        <v>2834</v>
      </c>
      <c r="D241">
        <v>20180705</v>
      </c>
      <c r="E241" t="s">
        <v>314</v>
      </c>
      <c r="F241" t="s">
        <v>315</v>
      </c>
      <c r="G241" t="s">
        <v>316</v>
      </c>
      <c r="H241">
        <v>871503108</v>
      </c>
      <c r="I241" t="s">
        <v>317</v>
      </c>
      <c r="J241">
        <v>2861078</v>
      </c>
      <c r="K241" t="s">
        <v>318</v>
      </c>
      <c r="L241">
        <v>1585501</v>
      </c>
      <c r="M241">
        <v>3950</v>
      </c>
      <c r="N241">
        <v>45103020</v>
      </c>
      <c r="O241" t="s">
        <v>2725</v>
      </c>
      <c r="Q241" t="s">
        <v>21</v>
      </c>
      <c r="R241" t="s">
        <v>23</v>
      </c>
      <c r="S241" t="s">
        <v>23</v>
      </c>
      <c r="W241" t="s">
        <v>24</v>
      </c>
      <c r="X241">
        <v>20.81</v>
      </c>
      <c r="Y241">
        <v>1</v>
      </c>
      <c r="Z241">
        <v>621539000</v>
      </c>
      <c r="AA241">
        <v>12934226590</v>
      </c>
      <c r="AB241">
        <v>1</v>
      </c>
      <c r="AC241" s="16">
        <f t="shared" si="6"/>
        <v>1.1007325893974351</v>
      </c>
      <c r="AF241" s="16">
        <f t="shared" si="7"/>
        <v>684148232.88149238</v>
      </c>
      <c r="AG241" s="16">
        <f>AH241*SUM('Current SDC'!AG:AG)</f>
        <v>14237124726.263857</v>
      </c>
      <c r="AH241" s="16">
        <f>VLOOKUP(M241,'NA Tech'!M:AQ,31,FALSE)</f>
        <v>1.8062388753637148E-3</v>
      </c>
    </row>
    <row r="242" spans="1:34" x14ac:dyDescent="0.3">
      <c r="A242" t="s">
        <v>2832</v>
      </c>
      <c r="B242" t="s">
        <v>2833</v>
      </c>
      <c r="C242" t="s">
        <v>2834</v>
      </c>
      <c r="D242">
        <v>20180705</v>
      </c>
      <c r="E242" t="s">
        <v>3835</v>
      </c>
      <c r="F242" t="s">
        <v>3836</v>
      </c>
      <c r="G242" t="s">
        <v>3837</v>
      </c>
      <c r="H242" t="s">
        <v>3838</v>
      </c>
      <c r="I242" t="s">
        <v>3839</v>
      </c>
      <c r="J242">
        <v>2839268</v>
      </c>
      <c r="K242" t="s">
        <v>3840</v>
      </c>
      <c r="L242">
        <v>14281401</v>
      </c>
      <c r="M242">
        <v>36631</v>
      </c>
      <c r="N242">
        <v>45301020</v>
      </c>
      <c r="O242" t="s">
        <v>2882</v>
      </c>
      <c r="Q242" t="s">
        <v>21</v>
      </c>
      <c r="R242" t="s">
        <v>23</v>
      </c>
      <c r="S242" t="s">
        <v>23</v>
      </c>
      <c r="W242" t="s">
        <v>24</v>
      </c>
      <c r="X242">
        <v>48.8</v>
      </c>
      <c r="Y242">
        <v>1</v>
      </c>
      <c r="Z242">
        <v>34614000</v>
      </c>
      <c r="AA242">
        <v>1689163200</v>
      </c>
      <c r="AB242">
        <v>1</v>
      </c>
      <c r="AC242" s="16">
        <f t="shared" si="6"/>
        <v>0.93789905630815429</v>
      </c>
      <c r="AF242" s="16">
        <f t="shared" si="7"/>
        <v>32464437.935050454</v>
      </c>
      <c r="AG242" s="16">
        <f>AH242*SUM('Current SDC'!AG:AG)</f>
        <v>1584264571.2304621</v>
      </c>
      <c r="AH242" s="16">
        <f>VLOOKUP(M242,'NA Tech'!M:AQ,31,FALSE)</f>
        <v>2.0099284879755534E-4</v>
      </c>
    </row>
    <row r="243" spans="1:34" x14ac:dyDescent="0.3">
      <c r="A243" t="s">
        <v>2832</v>
      </c>
      <c r="B243" t="s">
        <v>2833</v>
      </c>
      <c r="C243" t="s">
        <v>2834</v>
      </c>
      <c r="D243">
        <v>20180705</v>
      </c>
      <c r="E243" t="s">
        <v>3841</v>
      </c>
      <c r="F243" t="s">
        <v>3842</v>
      </c>
      <c r="G243" t="s">
        <v>3843</v>
      </c>
      <c r="H243" t="s">
        <v>3844</v>
      </c>
      <c r="I243" t="s">
        <v>3845</v>
      </c>
      <c r="J243">
        <v>2002554</v>
      </c>
      <c r="K243" t="s">
        <v>3846</v>
      </c>
      <c r="L243">
        <v>15615501</v>
      </c>
      <c r="M243">
        <v>40653</v>
      </c>
      <c r="N243">
        <v>45203030</v>
      </c>
      <c r="O243" t="s">
        <v>2841</v>
      </c>
      <c r="Q243" t="s">
        <v>31</v>
      </c>
      <c r="R243" t="s">
        <v>23</v>
      </c>
      <c r="S243" t="s">
        <v>23</v>
      </c>
      <c r="W243" t="s">
        <v>24</v>
      </c>
      <c r="X243">
        <v>99</v>
      </c>
      <c r="Y243">
        <v>1</v>
      </c>
      <c r="Z243">
        <v>40109000</v>
      </c>
      <c r="AA243">
        <v>3970791000</v>
      </c>
      <c r="AB243">
        <v>0.73</v>
      </c>
      <c r="AC243" s="16">
        <f t="shared" si="6"/>
        <v>1.2092394432751667</v>
      </c>
      <c r="AF243" s="16">
        <f t="shared" si="7"/>
        <v>35406010.926136278</v>
      </c>
      <c r="AG243" s="16">
        <f>AH243*SUM('Current SDC'!AG:AG)</f>
        <v>3505195081.6874909</v>
      </c>
      <c r="AH243" s="16">
        <f>VLOOKUP(M243,'NA Tech'!M:AQ,31,FALSE)</f>
        <v>4.4469791084980495E-4</v>
      </c>
    </row>
    <row r="244" spans="1:34" x14ac:dyDescent="0.3">
      <c r="A244" t="s">
        <v>2832</v>
      </c>
      <c r="B244" t="s">
        <v>2833</v>
      </c>
      <c r="C244" t="s">
        <v>2834</v>
      </c>
      <c r="D244">
        <v>20180705</v>
      </c>
      <c r="E244" t="s">
        <v>378</v>
      </c>
      <c r="F244" t="s">
        <v>379</v>
      </c>
      <c r="G244" t="s">
        <v>380</v>
      </c>
      <c r="H244">
        <v>871607107</v>
      </c>
      <c r="I244" t="s">
        <v>381</v>
      </c>
      <c r="J244">
        <v>2867719</v>
      </c>
      <c r="K244" t="s">
        <v>382</v>
      </c>
      <c r="L244">
        <v>2497501</v>
      </c>
      <c r="M244">
        <v>8782</v>
      </c>
      <c r="N244">
        <v>45103010</v>
      </c>
      <c r="O244" t="s">
        <v>2725</v>
      </c>
      <c r="Q244" t="s">
        <v>21</v>
      </c>
      <c r="R244" t="s">
        <v>23</v>
      </c>
      <c r="S244" t="s">
        <v>23</v>
      </c>
      <c r="W244" t="s">
        <v>24</v>
      </c>
      <c r="X244">
        <v>86.27</v>
      </c>
      <c r="Y244">
        <v>1</v>
      </c>
      <c r="Z244">
        <v>149011000</v>
      </c>
      <c r="AA244">
        <v>12855178970</v>
      </c>
      <c r="AB244">
        <v>1</v>
      </c>
      <c r="AC244" s="16">
        <f t="shared" si="6"/>
        <v>1.123403277571452</v>
      </c>
      <c r="AF244" s="16">
        <f t="shared" si="7"/>
        <v>167399445.79419962</v>
      </c>
      <c r="AG244" s="16">
        <f>AH244*SUM('Current SDC'!AG:AG)</f>
        <v>14441550188.665604</v>
      </c>
      <c r="AH244" s="16">
        <f>VLOOKUP(M244,'NA Tech'!M:AQ,31,FALSE)</f>
        <v>1.8321739728221983E-3</v>
      </c>
    </row>
    <row r="245" spans="1:34" x14ac:dyDescent="0.3">
      <c r="A245" t="s">
        <v>2832</v>
      </c>
      <c r="B245" t="s">
        <v>2833</v>
      </c>
      <c r="C245" t="s">
        <v>2834</v>
      </c>
      <c r="D245">
        <v>20180705</v>
      </c>
      <c r="E245" t="s">
        <v>3847</v>
      </c>
      <c r="F245" t="s">
        <v>3848</v>
      </c>
      <c r="G245" t="s">
        <v>3849</v>
      </c>
      <c r="H245" t="s">
        <v>3850</v>
      </c>
      <c r="I245" t="s">
        <v>3851</v>
      </c>
      <c r="J245">
        <v>2095703</v>
      </c>
      <c r="K245" t="s">
        <v>3852</v>
      </c>
      <c r="L245">
        <v>6527001</v>
      </c>
      <c r="M245">
        <v>23715</v>
      </c>
      <c r="N245">
        <v>45102020</v>
      </c>
      <c r="O245" t="s">
        <v>2816</v>
      </c>
      <c r="Q245" t="s">
        <v>21</v>
      </c>
      <c r="R245" t="s">
        <v>23</v>
      </c>
      <c r="S245" t="s">
        <v>23</v>
      </c>
      <c r="W245" t="s">
        <v>24</v>
      </c>
      <c r="X245">
        <v>34.46</v>
      </c>
      <c r="Y245">
        <v>1</v>
      </c>
      <c r="Z245">
        <v>82967000</v>
      </c>
      <c r="AA245">
        <v>2859042820</v>
      </c>
      <c r="AB245">
        <v>0.47</v>
      </c>
      <c r="AC245" s="16">
        <f t="shared" si="6"/>
        <v>1.0214215909537263</v>
      </c>
      <c r="AF245" s="16">
        <f t="shared" si="7"/>
        <v>39829814.014229171</v>
      </c>
      <c r="AG245" s="16">
        <f>AH245*SUM('Current SDC'!AG:AG)</f>
        <v>1372535390.930337</v>
      </c>
      <c r="AH245" s="16">
        <f>VLOOKUP(M245,'NA Tech'!M:AQ,31,FALSE)</f>
        <v>1.7413114154556455E-4</v>
      </c>
    </row>
    <row r="246" spans="1:34" x14ac:dyDescent="0.3">
      <c r="A246" t="s">
        <v>2832</v>
      </c>
      <c r="B246" t="s">
        <v>2833</v>
      </c>
      <c r="C246" t="s">
        <v>2834</v>
      </c>
      <c r="D246">
        <v>20180705</v>
      </c>
      <c r="E246" t="s">
        <v>3853</v>
      </c>
      <c r="F246" t="s">
        <v>3854</v>
      </c>
      <c r="G246" t="s">
        <v>3855</v>
      </c>
      <c r="H246" t="s">
        <v>3856</v>
      </c>
      <c r="I246" t="s">
        <v>3857</v>
      </c>
      <c r="J246" t="s">
        <v>3858</v>
      </c>
      <c r="K246" t="s">
        <v>3859</v>
      </c>
      <c r="L246">
        <v>17726702</v>
      </c>
      <c r="M246">
        <v>44598</v>
      </c>
      <c r="N246">
        <v>45203020</v>
      </c>
      <c r="O246" t="s">
        <v>2855</v>
      </c>
      <c r="Q246" t="s">
        <v>31</v>
      </c>
      <c r="R246" t="s">
        <v>23</v>
      </c>
      <c r="S246" t="s">
        <v>23</v>
      </c>
      <c r="W246" t="s">
        <v>24</v>
      </c>
      <c r="X246">
        <v>89.69</v>
      </c>
      <c r="Y246">
        <v>1</v>
      </c>
      <c r="Z246">
        <v>350139000</v>
      </c>
      <c r="AA246">
        <v>31403966910</v>
      </c>
      <c r="AB246">
        <v>1</v>
      </c>
      <c r="AC246" s="16">
        <f t="shared" si="6"/>
        <v>1.1691747673517674</v>
      </c>
      <c r="AF246" s="16">
        <f t="shared" si="7"/>
        <v>409373683.86578047</v>
      </c>
      <c r="AG246" s="16">
        <f>AH246*SUM('Current SDC'!AG:AG)</f>
        <v>36716725705.921852</v>
      </c>
      <c r="AH246" s="16">
        <f>VLOOKUP(M246,'NA Tech'!M:AQ,31,FALSE)</f>
        <v>4.6581861591589733E-3</v>
      </c>
    </row>
    <row r="247" spans="1:34" x14ac:dyDescent="0.3">
      <c r="A247" t="s">
        <v>2832</v>
      </c>
      <c r="B247" t="s">
        <v>2833</v>
      </c>
      <c r="C247" t="s">
        <v>2834</v>
      </c>
      <c r="D247">
        <v>20180705</v>
      </c>
      <c r="E247" t="s">
        <v>3860</v>
      </c>
      <c r="F247" t="s">
        <v>3861</v>
      </c>
      <c r="G247" t="s">
        <v>3862</v>
      </c>
      <c r="H247" t="s">
        <v>3863</v>
      </c>
      <c r="I247" t="s">
        <v>3864</v>
      </c>
      <c r="J247" t="s">
        <v>3865</v>
      </c>
      <c r="K247" t="s">
        <v>3866</v>
      </c>
      <c r="L247">
        <v>6341701</v>
      </c>
      <c r="M247">
        <v>20717</v>
      </c>
      <c r="N247">
        <v>45102020</v>
      </c>
      <c r="O247" t="s">
        <v>2870</v>
      </c>
      <c r="Q247" t="s">
        <v>21</v>
      </c>
      <c r="R247" t="s">
        <v>23</v>
      </c>
      <c r="S247" t="s">
        <v>23</v>
      </c>
      <c r="W247" t="s">
        <v>24</v>
      </c>
      <c r="X247">
        <v>35.15</v>
      </c>
      <c r="Y247">
        <v>1</v>
      </c>
      <c r="Z247">
        <v>46007000</v>
      </c>
      <c r="AA247">
        <v>1617146050</v>
      </c>
      <c r="AB247">
        <v>0.31</v>
      </c>
      <c r="AC247" s="16">
        <f t="shared" si="6"/>
        <v>1.1090649569842495</v>
      </c>
      <c r="AF247" s="16">
        <f t="shared" si="7"/>
        <v>15817672.957552053</v>
      </c>
      <c r="AG247" s="16">
        <f>AH247*SUM('Current SDC'!AG:AG)</f>
        <v>555991204.45795465</v>
      </c>
      <c r="AH247" s="16">
        <f>VLOOKUP(M247,'NA Tech'!M:AQ,31,FALSE)</f>
        <v>7.0537622389418506E-5</v>
      </c>
    </row>
    <row r="248" spans="1:34" x14ac:dyDescent="0.3">
      <c r="A248" t="s">
        <v>2832</v>
      </c>
      <c r="B248" t="s">
        <v>2833</v>
      </c>
      <c r="C248" t="s">
        <v>2834</v>
      </c>
      <c r="D248">
        <v>20180705</v>
      </c>
      <c r="E248" t="s">
        <v>3867</v>
      </c>
      <c r="F248" t="s">
        <v>3868</v>
      </c>
      <c r="G248" t="s">
        <v>3869</v>
      </c>
      <c r="H248" t="s">
        <v>3870</v>
      </c>
      <c r="I248" t="s">
        <v>3871</v>
      </c>
      <c r="J248">
        <v>2635659</v>
      </c>
      <c r="K248" t="s">
        <v>3872</v>
      </c>
      <c r="L248">
        <v>13980401</v>
      </c>
      <c r="M248">
        <v>32763</v>
      </c>
      <c r="N248">
        <v>45203020</v>
      </c>
      <c r="O248" t="s">
        <v>2855</v>
      </c>
      <c r="Q248" t="s">
        <v>21</v>
      </c>
      <c r="R248" t="s">
        <v>23</v>
      </c>
      <c r="S248" t="s">
        <v>23</v>
      </c>
      <c r="W248" t="s">
        <v>24</v>
      </c>
      <c r="X248">
        <v>17.63</v>
      </c>
      <c r="Y248">
        <v>1</v>
      </c>
      <c r="Z248">
        <v>103445000</v>
      </c>
      <c r="AA248">
        <v>1823735350</v>
      </c>
      <c r="AB248">
        <v>0.9</v>
      </c>
      <c r="AC248" s="16">
        <f t="shared" si="6"/>
        <v>1.1565391064485082</v>
      </c>
      <c r="AF248" s="16">
        <f t="shared" si="7"/>
        <v>107674369.07990934</v>
      </c>
      <c r="AG248" s="16">
        <f>AH248*SUM('Current SDC'!AG:AG)</f>
        <v>1898299126.8788016</v>
      </c>
      <c r="AH248" s="16">
        <f>VLOOKUP(M248,'NA Tech'!M:AQ,31,FALSE)</f>
        <v>2.4083385837817816E-4</v>
      </c>
    </row>
    <row r="249" spans="1:34" x14ac:dyDescent="0.3">
      <c r="A249" t="s">
        <v>2832</v>
      </c>
      <c r="B249" t="s">
        <v>2833</v>
      </c>
      <c r="C249" t="s">
        <v>2834</v>
      </c>
      <c r="D249">
        <v>20180705</v>
      </c>
      <c r="E249" t="s">
        <v>42</v>
      </c>
      <c r="F249" t="s">
        <v>43</v>
      </c>
      <c r="G249" t="s">
        <v>44</v>
      </c>
      <c r="H249" t="s">
        <v>45</v>
      </c>
      <c r="I249" t="s">
        <v>46</v>
      </c>
      <c r="J249" t="s">
        <v>47</v>
      </c>
      <c r="K249" t="s">
        <v>48</v>
      </c>
      <c r="L249">
        <v>1769501</v>
      </c>
      <c r="M249">
        <v>323563</v>
      </c>
      <c r="N249">
        <v>45103020</v>
      </c>
      <c r="O249" t="s">
        <v>2725</v>
      </c>
      <c r="Q249" t="s">
        <v>31</v>
      </c>
      <c r="R249" t="s">
        <v>23</v>
      </c>
      <c r="S249" t="s">
        <v>23</v>
      </c>
      <c r="W249" t="s">
        <v>24</v>
      </c>
      <c r="X249">
        <v>99.94</v>
      </c>
      <c r="Y249">
        <v>1</v>
      </c>
      <c r="Z249">
        <v>67903000</v>
      </c>
      <c r="AA249">
        <v>6786225820</v>
      </c>
      <c r="AB249">
        <v>1</v>
      </c>
      <c r="AC249" s="16">
        <f t="shared" si="6"/>
        <v>1.0552883210340835</v>
      </c>
      <c r="AF249" s="16">
        <f t="shared" si="7"/>
        <v>71657242.863177374</v>
      </c>
      <c r="AG249" s="16">
        <f>AH249*SUM('Current SDC'!AG:AG)</f>
        <v>7161424851.7459459</v>
      </c>
      <c r="AH249" s="16">
        <f>VLOOKUP(M249,'NA Tech'!M:AQ,31,FALSE)</f>
        <v>9.0855732592952116E-4</v>
      </c>
    </row>
    <row r="250" spans="1:34" x14ac:dyDescent="0.3">
      <c r="A250" t="s">
        <v>2832</v>
      </c>
      <c r="B250" t="s">
        <v>2833</v>
      </c>
      <c r="C250" t="s">
        <v>2834</v>
      </c>
      <c r="D250">
        <v>20180705</v>
      </c>
      <c r="E250" t="s">
        <v>437</v>
      </c>
      <c r="F250" t="s">
        <v>438</v>
      </c>
      <c r="G250" t="s">
        <v>439</v>
      </c>
      <c r="H250">
        <v>874054109</v>
      </c>
      <c r="I250" t="s">
        <v>440</v>
      </c>
      <c r="J250">
        <v>2122117</v>
      </c>
      <c r="K250" t="s">
        <v>441</v>
      </c>
      <c r="L250">
        <v>6463001</v>
      </c>
      <c r="M250">
        <v>25235</v>
      </c>
      <c r="N250">
        <v>45103030</v>
      </c>
      <c r="O250" t="s">
        <v>2726</v>
      </c>
      <c r="Q250" t="s">
        <v>21</v>
      </c>
      <c r="R250" t="s">
        <v>23</v>
      </c>
      <c r="S250" t="s">
        <v>23</v>
      </c>
      <c r="W250" t="s">
        <v>24</v>
      </c>
      <c r="X250">
        <v>118.15</v>
      </c>
      <c r="Y250">
        <v>1</v>
      </c>
      <c r="Z250">
        <v>114380000</v>
      </c>
      <c r="AA250">
        <v>13513997000</v>
      </c>
      <c r="AB250">
        <v>1</v>
      </c>
      <c r="AC250" s="16">
        <f t="shared" si="6"/>
        <v>1.0323577408854432</v>
      </c>
      <c r="AF250" s="16">
        <f t="shared" si="7"/>
        <v>118081078.402477</v>
      </c>
      <c r="AG250" s="16">
        <f>AH250*SUM('Current SDC'!AG:AG)</f>
        <v>13951279413.252657</v>
      </c>
      <c r="AH250" s="16">
        <f>VLOOKUP(M250,'NA Tech'!M:AQ,31,FALSE)</f>
        <v>1.7699741852223911E-3</v>
      </c>
    </row>
    <row r="251" spans="1:34" x14ac:dyDescent="0.3">
      <c r="A251" t="s">
        <v>2832</v>
      </c>
      <c r="B251" t="s">
        <v>2833</v>
      </c>
      <c r="C251" t="s">
        <v>2834</v>
      </c>
      <c r="D251">
        <v>20180705</v>
      </c>
      <c r="E251" t="s">
        <v>3873</v>
      </c>
      <c r="F251" t="s">
        <v>3874</v>
      </c>
      <c r="G251" t="s">
        <v>3875</v>
      </c>
      <c r="H251">
        <v>878237106</v>
      </c>
      <c r="I251" t="s">
        <v>3876</v>
      </c>
      <c r="J251">
        <v>2879532</v>
      </c>
      <c r="K251" t="s">
        <v>3877</v>
      </c>
      <c r="L251">
        <v>1217101</v>
      </c>
      <c r="M251">
        <v>7485</v>
      </c>
      <c r="N251">
        <v>45203030</v>
      </c>
      <c r="O251" t="s">
        <v>2841</v>
      </c>
      <c r="Q251" t="s">
        <v>21</v>
      </c>
      <c r="R251" t="s">
        <v>23</v>
      </c>
      <c r="S251" t="s">
        <v>23</v>
      </c>
      <c r="W251" t="s">
        <v>24</v>
      </c>
      <c r="X251">
        <v>81.69</v>
      </c>
      <c r="Y251">
        <v>1</v>
      </c>
      <c r="Z251">
        <v>38299000</v>
      </c>
      <c r="AA251">
        <v>3128645310</v>
      </c>
      <c r="AB251">
        <v>0.91</v>
      </c>
      <c r="AC251" s="16">
        <f t="shared" si="6"/>
        <v>1.1574256028584566</v>
      </c>
      <c r="AF251" s="16">
        <f t="shared" si="7"/>
        <v>40338701.279127188</v>
      </c>
      <c r="AG251" s="16">
        <f>AH251*SUM('Current SDC'!AG:AG)</f>
        <v>3295268507.4919</v>
      </c>
      <c r="AH251" s="16">
        <f>VLOOKUP(M251,'NA Tech'!M:AQ,31,FALSE)</f>
        <v>4.1806489705141378E-4</v>
      </c>
    </row>
    <row r="252" spans="1:34" x14ac:dyDescent="0.3">
      <c r="A252" t="s">
        <v>2832</v>
      </c>
      <c r="B252" t="s">
        <v>2833</v>
      </c>
      <c r="C252" t="s">
        <v>2834</v>
      </c>
      <c r="D252">
        <v>20180705</v>
      </c>
      <c r="E252" t="s">
        <v>3878</v>
      </c>
      <c r="F252" t="s">
        <v>3879</v>
      </c>
      <c r="G252" t="s">
        <v>3880</v>
      </c>
      <c r="H252" t="s">
        <v>3881</v>
      </c>
      <c r="I252" t="s">
        <v>3882</v>
      </c>
      <c r="J252" t="s">
        <v>3883</v>
      </c>
      <c r="K252" t="s">
        <v>3884</v>
      </c>
      <c r="L252">
        <v>17831001</v>
      </c>
      <c r="M252">
        <v>47518</v>
      </c>
      <c r="N252">
        <v>45102010</v>
      </c>
      <c r="O252" t="s">
        <v>2816</v>
      </c>
      <c r="Q252" t="s">
        <v>31</v>
      </c>
      <c r="R252" t="s">
        <v>23</v>
      </c>
      <c r="S252" t="s">
        <v>23</v>
      </c>
      <c r="W252" t="s">
        <v>24</v>
      </c>
      <c r="X252">
        <v>41.01</v>
      </c>
      <c r="Y252">
        <v>1</v>
      </c>
      <c r="Z252">
        <v>120912000</v>
      </c>
      <c r="AA252">
        <v>4958601120</v>
      </c>
      <c r="AB252">
        <v>1</v>
      </c>
      <c r="AC252" s="16">
        <f t="shared" si="6"/>
        <v>1.0772461912010636</v>
      </c>
      <c r="AF252" s="16">
        <f t="shared" si="7"/>
        <v>130251991.470503</v>
      </c>
      <c r="AG252" s="16">
        <f>AH252*SUM('Current SDC'!AG:AG)</f>
        <v>5341634170.205327</v>
      </c>
      <c r="AH252" s="16">
        <f>VLOOKUP(M252,'NA Tech'!M:AQ,31,FALSE)</f>
        <v>6.7768369538811948E-4</v>
      </c>
    </row>
    <row r="253" spans="1:34" x14ac:dyDescent="0.3">
      <c r="A253" t="s">
        <v>2832</v>
      </c>
      <c r="B253" t="s">
        <v>2833</v>
      </c>
      <c r="C253" t="s">
        <v>2834</v>
      </c>
      <c r="D253">
        <v>20180705</v>
      </c>
      <c r="E253" t="s">
        <v>3885</v>
      </c>
      <c r="F253" t="s">
        <v>3886</v>
      </c>
      <c r="G253" t="s">
        <v>3887</v>
      </c>
      <c r="H253">
        <v>880770102</v>
      </c>
      <c r="I253" t="s">
        <v>3888</v>
      </c>
      <c r="J253">
        <v>2884183</v>
      </c>
      <c r="K253" t="s">
        <v>3889</v>
      </c>
      <c r="L253">
        <v>1045301</v>
      </c>
      <c r="M253">
        <v>4598</v>
      </c>
      <c r="N253">
        <v>45301010</v>
      </c>
      <c r="O253" t="s">
        <v>2882</v>
      </c>
      <c r="Q253" t="s">
        <v>31</v>
      </c>
      <c r="R253" t="s">
        <v>23</v>
      </c>
      <c r="S253" t="s">
        <v>23</v>
      </c>
      <c r="W253" t="s">
        <v>24</v>
      </c>
      <c r="X253">
        <v>37.82</v>
      </c>
      <c r="Y253">
        <v>1</v>
      </c>
      <c r="Z253">
        <v>191316000</v>
      </c>
      <c r="AA253">
        <v>7235571120</v>
      </c>
      <c r="AB253">
        <v>1</v>
      </c>
      <c r="AC253" s="16">
        <f t="shared" si="6"/>
        <v>1.1035611925575877</v>
      </c>
      <c r="AF253" s="16">
        <f t="shared" si="7"/>
        <v>211128913.11534745</v>
      </c>
      <c r="AG253" s="16">
        <f>AH253*SUM('Current SDC'!AG:AG)</f>
        <v>7984895494.0224409</v>
      </c>
      <c r="AH253" s="16">
        <f>VLOOKUP(M253,'NA Tech'!M:AQ,31,FALSE)</f>
        <v>1.0130295923034111E-3</v>
      </c>
    </row>
    <row r="254" spans="1:34" x14ac:dyDescent="0.3">
      <c r="A254" t="s">
        <v>2832</v>
      </c>
      <c r="B254" t="s">
        <v>2833</v>
      </c>
      <c r="C254" t="s">
        <v>2834</v>
      </c>
      <c r="D254">
        <v>20180705</v>
      </c>
      <c r="E254" t="s">
        <v>3890</v>
      </c>
      <c r="F254" t="s">
        <v>3891</v>
      </c>
      <c r="G254" t="s">
        <v>3892</v>
      </c>
      <c r="H254">
        <v>882508104</v>
      </c>
      <c r="I254" t="s">
        <v>3893</v>
      </c>
      <c r="J254">
        <v>2885409</v>
      </c>
      <c r="K254" t="s">
        <v>3894</v>
      </c>
      <c r="L254">
        <v>1049901</v>
      </c>
      <c r="M254">
        <v>5220</v>
      </c>
      <c r="N254">
        <v>45301020</v>
      </c>
      <c r="O254" t="s">
        <v>2882</v>
      </c>
      <c r="Q254" t="s">
        <v>21</v>
      </c>
      <c r="R254" t="s">
        <v>23</v>
      </c>
      <c r="S254" t="s">
        <v>23</v>
      </c>
      <c r="W254" t="s">
        <v>24</v>
      </c>
      <c r="X254">
        <v>108.91</v>
      </c>
      <c r="Y254">
        <v>1</v>
      </c>
      <c r="Z254">
        <v>978918000</v>
      </c>
      <c r="AA254">
        <v>106613959380</v>
      </c>
      <c r="AB254">
        <v>1</v>
      </c>
      <c r="AC254" s="16">
        <f t="shared" si="6"/>
        <v>1.1576635338441914</v>
      </c>
      <c r="AF254" s="16">
        <f t="shared" si="7"/>
        <v>1133257671.2236881</v>
      </c>
      <c r="AG254" s="16">
        <f>AH254*SUM('Current SDC'!AG:AG)</f>
        <v>123423092972.97188</v>
      </c>
      <c r="AH254" s="16">
        <f>VLOOKUP(M254,'NA Tech'!M:AQ,31,FALSE)</f>
        <v>1.5658469875884429E-2</v>
      </c>
    </row>
    <row r="255" spans="1:34" x14ac:dyDescent="0.3">
      <c r="A255" t="s">
        <v>2832</v>
      </c>
      <c r="B255" t="s">
        <v>2833</v>
      </c>
      <c r="C255" t="s">
        <v>2834</v>
      </c>
      <c r="D255">
        <v>20180705</v>
      </c>
      <c r="E255" t="s">
        <v>157</v>
      </c>
      <c r="F255" t="s">
        <v>2739</v>
      </c>
      <c r="G255" t="s">
        <v>2740</v>
      </c>
      <c r="H255" t="s">
        <v>2741</v>
      </c>
      <c r="I255" t="s">
        <v>2742</v>
      </c>
      <c r="J255" t="s">
        <v>2743</v>
      </c>
      <c r="K255" t="s">
        <v>158</v>
      </c>
      <c r="L255">
        <v>2788501</v>
      </c>
      <c r="M255">
        <v>709647</v>
      </c>
      <c r="N255">
        <v>45101010</v>
      </c>
      <c r="O255" t="s">
        <v>2738</v>
      </c>
      <c r="Q255" t="s">
        <v>21</v>
      </c>
      <c r="R255" t="s">
        <v>23</v>
      </c>
      <c r="S255" t="s">
        <v>23</v>
      </c>
      <c r="W255" t="s">
        <v>24</v>
      </c>
      <c r="X255">
        <v>91</v>
      </c>
      <c r="Y255">
        <v>1</v>
      </c>
      <c r="Z255">
        <v>34284000</v>
      </c>
      <c r="AA255">
        <v>3119844000</v>
      </c>
      <c r="AB255">
        <v>0.67</v>
      </c>
      <c r="AC255" s="16">
        <f t="shared" si="6"/>
        <v>1.022821813337957</v>
      </c>
      <c r="AF255" s="16">
        <f t="shared" si="7"/>
        <v>23494503.442480605</v>
      </c>
      <c r="AG255" s="16">
        <f>AH255*SUM('Current SDC'!AG:AG)</f>
        <v>2137999813.2657349</v>
      </c>
      <c r="AH255" s="16">
        <f>VLOOKUP(M255,'NA Tech'!M:AQ,31,FALSE)</f>
        <v>2.7124426121778738E-4</v>
      </c>
    </row>
    <row r="256" spans="1:34" x14ac:dyDescent="0.3">
      <c r="A256" t="s">
        <v>2832</v>
      </c>
      <c r="B256" t="s">
        <v>2833</v>
      </c>
      <c r="C256" t="s">
        <v>2834</v>
      </c>
      <c r="D256">
        <v>20180705</v>
      </c>
      <c r="E256" t="s">
        <v>418</v>
      </c>
      <c r="F256" t="s">
        <v>419</v>
      </c>
      <c r="G256" t="s">
        <v>420</v>
      </c>
      <c r="H256" t="s">
        <v>421</v>
      </c>
      <c r="I256" t="s">
        <v>422</v>
      </c>
      <c r="J256" t="s">
        <v>423</v>
      </c>
      <c r="K256" t="s">
        <v>424</v>
      </c>
      <c r="L256">
        <v>6448001</v>
      </c>
      <c r="M256">
        <v>18707</v>
      </c>
      <c r="N256">
        <v>45103020</v>
      </c>
      <c r="O256" t="s">
        <v>2725</v>
      </c>
      <c r="Q256" t="s">
        <v>21</v>
      </c>
      <c r="R256" t="s">
        <v>23</v>
      </c>
      <c r="S256" t="s">
        <v>23</v>
      </c>
      <c r="W256" t="s">
        <v>24</v>
      </c>
      <c r="X256">
        <v>13.85</v>
      </c>
      <c r="Y256">
        <v>1</v>
      </c>
      <c r="Z256">
        <v>122963000</v>
      </c>
      <c r="AA256">
        <v>1703037550</v>
      </c>
      <c r="AB256">
        <v>1</v>
      </c>
      <c r="AC256" s="16">
        <f t="shared" si="6"/>
        <v>1.0773517464004967</v>
      </c>
      <c r="AF256" s="16">
        <f t="shared" si="7"/>
        <v>132474402.79264428</v>
      </c>
      <c r="AG256" s="16">
        <f>AH256*SUM('Current SDC'!AG:AG)</f>
        <v>1834770478.6781232</v>
      </c>
      <c r="AH256" s="16">
        <f>VLOOKUP(M256,'NA Tech'!M:AQ,31,FALSE)</f>
        <v>2.327740909542341E-4</v>
      </c>
    </row>
    <row r="257" spans="1:34" x14ac:dyDescent="0.3">
      <c r="A257" t="s">
        <v>2832</v>
      </c>
      <c r="B257" t="s">
        <v>2833</v>
      </c>
      <c r="C257" t="s">
        <v>2834</v>
      </c>
      <c r="D257">
        <v>20180705</v>
      </c>
      <c r="E257" t="s">
        <v>3895</v>
      </c>
      <c r="F257" t="s">
        <v>3896</v>
      </c>
      <c r="G257" t="s">
        <v>3897</v>
      </c>
      <c r="H257">
        <v>891906109</v>
      </c>
      <c r="I257" t="s">
        <v>3898</v>
      </c>
      <c r="J257">
        <v>2897697</v>
      </c>
      <c r="K257" t="s">
        <v>3899</v>
      </c>
      <c r="L257">
        <v>1063101</v>
      </c>
      <c r="M257">
        <v>4496</v>
      </c>
      <c r="N257">
        <v>45102020</v>
      </c>
      <c r="O257" t="s">
        <v>2897</v>
      </c>
      <c r="Q257" t="s">
        <v>31</v>
      </c>
      <c r="R257" t="s">
        <v>23</v>
      </c>
      <c r="S257" t="s">
        <v>23</v>
      </c>
      <c r="W257" t="s">
        <v>24</v>
      </c>
      <c r="X257">
        <v>84.68</v>
      </c>
      <c r="Y257">
        <v>1</v>
      </c>
      <c r="Z257">
        <v>182306000</v>
      </c>
      <c r="AA257">
        <v>15437672080</v>
      </c>
      <c r="AB257">
        <v>0.91</v>
      </c>
      <c r="AC257" s="16">
        <f t="shared" ref="AC257:AC297" si="8">AG257/X257/Y257/AB257/Z257</f>
        <v>1.1037309024528086</v>
      </c>
      <c r="AF257" s="16">
        <f t="shared" ref="AF257:AF297" si="9">Z257*AB257*AC257</f>
        <v>183107256.97133118</v>
      </c>
      <c r="AG257" s="16">
        <f>AH257*SUM('Current SDC'!AG:AG)</f>
        <v>15505522520.332325</v>
      </c>
      <c r="AH257" s="16">
        <f>VLOOKUP(M257,'NA Tech'!M:AQ,31,FALSE)</f>
        <v>1.967158263872385E-3</v>
      </c>
    </row>
    <row r="258" spans="1:34" x14ac:dyDescent="0.3">
      <c r="A258" t="s">
        <v>2832</v>
      </c>
      <c r="B258" t="s">
        <v>2833</v>
      </c>
      <c r="C258" t="s">
        <v>2834</v>
      </c>
      <c r="D258">
        <v>20180705</v>
      </c>
      <c r="E258" t="s">
        <v>3900</v>
      </c>
      <c r="F258" t="s">
        <v>3901</v>
      </c>
      <c r="G258" t="s">
        <v>3902</v>
      </c>
      <c r="H258" t="s">
        <v>3903</v>
      </c>
      <c r="I258" t="s">
        <v>3904</v>
      </c>
      <c r="J258" t="s">
        <v>3905</v>
      </c>
      <c r="K258" t="s">
        <v>3906</v>
      </c>
      <c r="L258">
        <v>2181601</v>
      </c>
      <c r="M258">
        <v>359617</v>
      </c>
      <c r="N258">
        <v>45102020</v>
      </c>
      <c r="O258" t="s">
        <v>2897</v>
      </c>
      <c r="Q258" t="s">
        <v>31</v>
      </c>
      <c r="R258" t="s">
        <v>23</v>
      </c>
      <c r="S258" t="s">
        <v>23</v>
      </c>
      <c r="W258" t="s">
        <v>24</v>
      </c>
      <c r="X258">
        <v>19.46</v>
      </c>
      <c r="Y258">
        <v>1</v>
      </c>
      <c r="Z258">
        <v>126032000</v>
      </c>
      <c r="AA258">
        <v>2452582720</v>
      </c>
      <c r="AB258">
        <v>1</v>
      </c>
      <c r="AC258" s="16">
        <f t="shared" si="8"/>
        <v>1.0085428026982792</v>
      </c>
      <c r="AF258" s="16">
        <f t="shared" si="9"/>
        <v>127108666.50966953</v>
      </c>
      <c r="AG258" s="16">
        <f>AH258*SUM('Current SDC'!AG:AG)</f>
        <v>2473534650.2781692</v>
      </c>
      <c r="AH258" s="16">
        <f>VLOOKUP(M258,'NA Tech'!M:AQ,31,FALSE)</f>
        <v>3.1381297353177506E-4</v>
      </c>
    </row>
    <row r="259" spans="1:34" x14ac:dyDescent="0.3">
      <c r="A259" t="s">
        <v>2832</v>
      </c>
      <c r="B259" t="s">
        <v>2833</v>
      </c>
      <c r="C259" t="s">
        <v>2834</v>
      </c>
      <c r="D259">
        <v>20180705</v>
      </c>
      <c r="E259" t="s">
        <v>3907</v>
      </c>
      <c r="F259" t="s">
        <v>3908</v>
      </c>
      <c r="G259" t="s">
        <v>3909</v>
      </c>
      <c r="H259">
        <v>896239100</v>
      </c>
      <c r="I259" t="s">
        <v>3910</v>
      </c>
      <c r="J259">
        <v>2903958</v>
      </c>
      <c r="K259" t="s">
        <v>3911</v>
      </c>
      <c r="L259">
        <v>2281501</v>
      </c>
      <c r="M259">
        <v>5629</v>
      </c>
      <c r="N259">
        <v>45203010</v>
      </c>
      <c r="O259" t="s">
        <v>3098</v>
      </c>
      <c r="Q259" t="s">
        <v>21</v>
      </c>
      <c r="R259" t="s">
        <v>23</v>
      </c>
      <c r="S259" t="s">
        <v>23</v>
      </c>
      <c r="W259" t="s">
        <v>24</v>
      </c>
      <c r="X259">
        <v>32.409999999999997</v>
      </c>
      <c r="Y259">
        <v>1</v>
      </c>
      <c r="Z259">
        <v>249220000</v>
      </c>
      <c r="AA259">
        <v>8077220200</v>
      </c>
      <c r="AB259">
        <v>1</v>
      </c>
      <c r="AC259" s="16">
        <f t="shared" si="8"/>
        <v>1.1626777675339821</v>
      </c>
      <c r="AF259" s="16">
        <f t="shared" si="9"/>
        <v>289762553.224819</v>
      </c>
      <c r="AG259" s="16">
        <f>AH259*SUM('Current SDC'!AG:AG)</f>
        <v>9391204350.0163822</v>
      </c>
      <c r="AH259" s="16">
        <f>VLOOKUP(M259,'NA Tech'!M:AQ,31,FALSE)</f>
        <v>1.1914455137273935E-3</v>
      </c>
    </row>
    <row r="260" spans="1:34" x14ac:dyDescent="0.3">
      <c r="A260" t="s">
        <v>2832</v>
      </c>
      <c r="B260" t="s">
        <v>2833</v>
      </c>
      <c r="C260" t="s">
        <v>2834</v>
      </c>
      <c r="D260">
        <v>20180705</v>
      </c>
      <c r="E260" t="s">
        <v>277</v>
      </c>
      <c r="F260" t="s">
        <v>3912</v>
      </c>
      <c r="G260" t="s">
        <v>3913</v>
      </c>
      <c r="H260">
        <v>896945201</v>
      </c>
      <c r="I260" t="s">
        <v>3914</v>
      </c>
      <c r="J260" t="s">
        <v>3915</v>
      </c>
      <c r="K260" t="s">
        <v>278</v>
      </c>
      <c r="L260">
        <v>19935601</v>
      </c>
      <c r="M260">
        <v>278079</v>
      </c>
      <c r="N260">
        <v>25502020</v>
      </c>
      <c r="O260" t="s">
        <v>2997</v>
      </c>
      <c r="Q260" t="s">
        <v>21</v>
      </c>
      <c r="R260" t="s">
        <v>23</v>
      </c>
      <c r="S260" t="s">
        <v>23</v>
      </c>
      <c r="W260" t="s">
        <v>24</v>
      </c>
      <c r="X260">
        <v>56.24</v>
      </c>
      <c r="Y260">
        <v>1</v>
      </c>
      <c r="Z260">
        <v>124604000</v>
      </c>
      <c r="AA260">
        <v>7007728960</v>
      </c>
      <c r="AB260">
        <v>0.86</v>
      </c>
      <c r="AC260" s="16">
        <f t="shared" si="8"/>
        <v>1.0606867786882119</v>
      </c>
      <c r="AF260" s="16">
        <f t="shared" si="9"/>
        <v>113662601.21963273</v>
      </c>
      <c r="AG260" s="16">
        <f>AH260*SUM('Current SDC'!AG:AG)</f>
        <v>6392384692.592145</v>
      </c>
      <c r="AH260" s="16">
        <f>VLOOKUP(M260,'NA Tech'!M:AQ,31,FALSE)</f>
        <v>8.1099055884086783E-4</v>
      </c>
    </row>
    <row r="261" spans="1:34" x14ac:dyDescent="0.3">
      <c r="A261" t="s">
        <v>2832</v>
      </c>
      <c r="B261" t="s">
        <v>2833</v>
      </c>
      <c r="C261" t="s">
        <v>2834</v>
      </c>
      <c r="D261">
        <v>20180705</v>
      </c>
      <c r="E261" t="s">
        <v>101</v>
      </c>
      <c r="F261" t="s">
        <v>3916</v>
      </c>
      <c r="G261" t="s">
        <v>3917</v>
      </c>
      <c r="H261" t="s">
        <v>3918</v>
      </c>
      <c r="I261" t="s">
        <v>3919</v>
      </c>
      <c r="J261" t="s">
        <v>3920</v>
      </c>
      <c r="K261" t="b">
        <v>1</v>
      </c>
      <c r="L261">
        <v>2054001</v>
      </c>
      <c r="M261">
        <v>352094</v>
      </c>
      <c r="N261">
        <v>45101010</v>
      </c>
      <c r="O261" t="s">
        <v>2738</v>
      </c>
      <c r="Q261" t="s">
        <v>21</v>
      </c>
      <c r="R261" t="s">
        <v>23</v>
      </c>
      <c r="S261" t="s">
        <v>23</v>
      </c>
      <c r="W261" t="s">
        <v>24</v>
      </c>
      <c r="X261">
        <v>10.51</v>
      </c>
      <c r="Y261">
        <v>1</v>
      </c>
      <c r="Z261">
        <v>100932000</v>
      </c>
      <c r="AA261">
        <v>1060795320</v>
      </c>
      <c r="AB261">
        <v>0.78</v>
      </c>
      <c r="AC261" s="16">
        <f t="shared" si="8"/>
        <v>1.0334583042849526</v>
      </c>
      <c r="AF261" s="16">
        <f t="shared" si="9"/>
        <v>81361030.583109289</v>
      </c>
      <c r="AG261" s="16">
        <f>AH261*SUM('Current SDC'!AG:AG)</f>
        <v>855104431.4284786</v>
      </c>
      <c r="AH261" s="16">
        <f>VLOOKUP(M261,'NA Tech'!M:AQ,31,FALSE)</f>
        <v>1.0848558934745117E-4</v>
      </c>
    </row>
    <row r="262" spans="1:34" x14ac:dyDescent="0.3">
      <c r="A262" t="s">
        <v>2832</v>
      </c>
      <c r="B262" t="s">
        <v>2833</v>
      </c>
      <c r="C262" t="s">
        <v>2834</v>
      </c>
      <c r="D262">
        <v>20180705</v>
      </c>
      <c r="E262" t="s">
        <v>146</v>
      </c>
      <c r="F262" t="s">
        <v>3921</v>
      </c>
      <c r="G262" t="s">
        <v>3922</v>
      </c>
      <c r="H262" t="s">
        <v>3923</v>
      </c>
      <c r="I262" t="s">
        <v>3924</v>
      </c>
      <c r="J262" t="s">
        <v>3925</v>
      </c>
      <c r="K262" t="s">
        <v>147</v>
      </c>
      <c r="L262">
        <v>2736401</v>
      </c>
      <c r="M262">
        <v>698452</v>
      </c>
      <c r="N262">
        <v>45101010</v>
      </c>
      <c r="O262" t="s">
        <v>2738</v>
      </c>
      <c r="Q262" t="s">
        <v>31</v>
      </c>
      <c r="R262" t="s">
        <v>23</v>
      </c>
      <c r="S262" t="s">
        <v>23</v>
      </c>
      <c r="W262" t="s">
        <v>24</v>
      </c>
      <c r="X262">
        <v>56.17</v>
      </c>
      <c r="Y262">
        <v>1</v>
      </c>
      <c r="Z262">
        <v>71849000</v>
      </c>
      <c r="AA262">
        <v>4035758330</v>
      </c>
      <c r="AB262">
        <v>1</v>
      </c>
      <c r="AC262" s="16">
        <f t="shared" si="8"/>
        <v>1.0798140691732585</v>
      </c>
      <c r="AF262" s="16">
        <f t="shared" si="9"/>
        <v>77583561.056029454</v>
      </c>
      <c r="AG262" s="16">
        <f>AH262*SUM('Current SDC'!AG:AG)</f>
        <v>4357868624.5171747</v>
      </c>
      <c r="AH262" s="16">
        <f>VLOOKUP(M262,'NA Tech'!M:AQ,31,FALSE)</f>
        <v>5.5287509765297542E-4</v>
      </c>
    </row>
    <row r="263" spans="1:34" x14ac:dyDescent="0.3">
      <c r="A263" t="s">
        <v>2832</v>
      </c>
      <c r="B263" t="s">
        <v>2833</v>
      </c>
      <c r="C263" t="s">
        <v>2834</v>
      </c>
      <c r="D263">
        <v>20180705</v>
      </c>
      <c r="E263" t="s">
        <v>65</v>
      </c>
      <c r="F263" t="s">
        <v>3926</v>
      </c>
      <c r="G263" t="s">
        <v>3927</v>
      </c>
      <c r="H263" t="s">
        <v>3928</v>
      </c>
      <c r="I263" t="s">
        <v>3929</v>
      </c>
      <c r="J263" t="s">
        <v>3930</v>
      </c>
      <c r="K263" t="s">
        <v>66</v>
      </c>
      <c r="L263">
        <v>1887201</v>
      </c>
      <c r="M263">
        <v>339852</v>
      </c>
      <c r="N263">
        <v>45101010</v>
      </c>
      <c r="O263" t="s">
        <v>2738</v>
      </c>
      <c r="Q263" t="s">
        <v>31</v>
      </c>
      <c r="R263" t="s">
        <v>23</v>
      </c>
      <c r="S263" t="s">
        <v>23</v>
      </c>
      <c r="W263" t="s">
        <v>24</v>
      </c>
      <c r="X263">
        <v>43.89</v>
      </c>
      <c r="Y263">
        <v>1</v>
      </c>
      <c r="Z263">
        <v>752667000</v>
      </c>
      <c r="AA263">
        <v>33034554630</v>
      </c>
      <c r="AB263">
        <v>0.87</v>
      </c>
      <c r="AC263" s="16">
        <f t="shared" si="8"/>
        <v>0.97274549354480599</v>
      </c>
      <c r="AF263" s="16">
        <f t="shared" si="9"/>
        <v>636973486.17920303</v>
      </c>
      <c r="AG263" s="16">
        <f>AH263*SUM('Current SDC'!AG:AG)</f>
        <v>27956766308.405224</v>
      </c>
      <c r="AH263" s="16">
        <f>VLOOKUP(M263,'NA Tech'!M:AQ,31,FALSE)</f>
        <v>3.5468255779586397E-3</v>
      </c>
    </row>
    <row r="264" spans="1:34" x14ac:dyDescent="0.3">
      <c r="A264" t="s">
        <v>2832</v>
      </c>
      <c r="B264" t="s">
        <v>2833</v>
      </c>
      <c r="C264" t="s">
        <v>2834</v>
      </c>
      <c r="D264">
        <v>20180705</v>
      </c>
      <c r="E264" t="s">
        <v>347</v>
      </c>
      <c r="F264" t="s">
        <v>348</v>
      </c>
      <c r="G264" t="s">
        <v>349</v>
      </c>
      <c r="H264">
        <v>902252105</v>
      </c>
      <c r="I264" t="s">
        <v>350</v>
      </c>
      <c r="J264">
        <v>2909644</v>
      </c>
      <c r="K264" t="s">
        <v>351</v>
      </c>
      <c r="L264">
        <v>1078901</v>
      </c>
      <c r="M264">
        <v>4766</v>
      </c>
      <c r="N264">
        <v>45103010</v>
      </c>
      <c r="O264" t="s">
        <v>2725</v>
      </c>
      <c r="Q264" t="s">
        <v>31</v>
      </c>
      <c r="R264" t="s">
        <v>23</v>
      </c>
      <c r="S264" t="s">
        <v>23</v>
      </c>
      <c r="W264" t="s">
        <v>24</v>
      </c>
      <c r="X264">
        <v>225.76</v>
      </c>
      <c r="Y264">
        <v>1</v>
      </c>
      <c r="Z264">
        <v>38287000</v>
      </c>
      <c r="AA264">
        <v>8643673120</v>
      </c>
      <c r="AB264">
        <v>0.93</v>
      </c>
      <c r="AC264" s="16">
        <f t="shared" si="8"/>
        <v>1.0864142858561829</v>
      </c>
      <c r="AF264" s="16">
        <f t="shared" si="9"/>
        <v>38683855.699195378</v>
      </c>
      <c r="AG264" s="16">
        <f>AH264*SUM('Current SDC'!AG:AG)</f>
        <v>8733267262.6503506</v>
      </c>
      <c r="AH264" s="16">
        <f>VLOOKUP(M264,'NA Tech'!M:AQ,31,FALSE)</f>
        <v>1.1079741971804632E-3</v>
      </c>
    </row>
    <row r="265" spans="1:34" x14ac:dyDescent="0.3">
      <c r="A265" t="s">
        <v>2832</v>
      </c>
      <c r="B265" t="s">
        <v>2833</v>
      </c>
      <c r="C265" t="s">
        <v>2834</v>
      </c>
      <c r="D265">
        <v>20180705</v>
      </c>
      <c r="E265" t="s">
        <v>3931</v>
      </c>
      <c r="F265" t="s">
        <v>3932</v>
      </c>
      <c r="G265" t="s">
        <v>3933</v>
      </c>
      <c r="H265" t="s">
        <v>3934</v>
      </c>
      <c r="I265" t="s">
        <v>3935</v>
      </c>
      <c r="J265" t="s">
        <v>3936</v>
      </c>
      <c r="K265" t="s">
        <v>3937</v>
      </c>
      <c r="L265">
        <v>18746201</v>
      </c>
      <c r="M265">
        <v>280679</v>
      </c>
      <c r="N265">
        <v>45201020</v>
      </c>
      <c r="O265" t="s">
        <v>2849</v>
      </c>
      <c r="Q265" t="s">
        <v>21</v>
      </c>
      <c r="R265" t="s">
        <v>23</v>
      </c>
      <c r="S265" t="s">
        <v>23</v>
      </c>
      <c r="W265" t="s">
        <v>24</v>
      </c>
      <c r="X265">
        <v>83.61</v>
      </c>
      <c r="Y265">
        <v>1</v>
      </c>
      <c r="Z265">
        <v>74069000</v>
      </c>
      <c r="AA265">
        <v>6192909090</v>
      </c>
      <c r="AB265">
        <v>0.28999999999999998</v>
      </c>
      <c r="AC265" s="16">
        <f t="shared" si="8"/>
        <v>1.0844141290789251</v>
      </c>
      <c r="AF265" s="16">
        <f t="shared" si="9"/>
        <v>23293226.336756602</v>
      </c>
      <c r="AG265" s="16">
        <f>AH265*SUM('Current SDC'!AG:AG)</f>
        <v>1947546654.0162196</v>
      </c>
      <c r="AH265" s="16">
        <f>VLOOKUP(M265,'NA Tech'!M:AQ,31,FALSE)</f>
        <v>2.4708180518916866E-4</v>
      </c>
    </row>
    <row r="266" spans="1:34" x14ac:dyDescent="0.3">
      <c r="A266" t="s">
        <v>2832</v>
      </c>
      <c r="B266" t="s">
        <v>2833</v>
      </c>
      <c r="C266" t="s">
        <v>2834</v>
      </c>
      <c r="D266">
        <v>20180705</v>
      </c>
      <c r="E266" t="s">
        <v>459</v>
      </c>
      <c r="F266" t="s">
        <v>460</v>
      </c>
      <c r="G266" t="s">
        <v>461</v>
      </c>
      <c r="H266" t="s">
        <v>462</v>
      </c>
      <c r="I266" t="s">
        <v>463</v>
      </c>
      <c r="J266">
        <v>2249964</v>
      </c>
      <c r="K266" t="s">
        <v>464</v>
      </c>
      <c r="L266">
        <v>11106401</v>
      </c>
      <c r="M266">
        <v>26487</v>
      </c>
      <c r="N266">
        <v>45103010</v>
      </c>
      <c r="O266" t="s">
        <v>2725</v>
      </c>
      <c r="Q266" t="s">
        <v>21</v>
      </c>
      <c r="R266" t="s">
        <v>23</v>
      </c>
      <c r="S266" t="s">
        <v>23</v>
      </c>
      <c r="W266" t="s">
        <v>24</v>
      </c>
      <c r="X266">
        <v>259.08</v>
      </c>
      <c r="Y266">
        <v>1</v>
      </c>
      <c r="Z266">
        <v>30614000</v>
      </c>
      <c r="AA266">
        <v>7931475120</v>
      </c>
      <c r="AB266">
        <v>0.95</v>
      </c>
      <c r="AC266" s="16">
        <f t="shared" si="8"/>
        <v>1.0894405540713854</v>
      </c>
      <c r="AF266" s="16">
        <f t="shared" si="9"/>
        <v>31684526.466224324</v>
      </c>
      <c r="AG266" s="16">
        <f>AH266*SUM('Current SDC'!AG:AG)</f>
        <v>8208827116.8693962</v>
      </c>
      <c r="AH266" s="16">
        <f>VLOOKUP(M266,'NA Tech'!M:AQ,31,FALSE)</f>
        <v>1.0414394018953229E-3</v>
      </c>
    </row>
    <row r="267" spans="1:34" x14ac:dyDescent="0.3">
      <c r="A267" t="s">
        <v>2832</v>
      </c>
      <c r="B267" t="s">
        <v>2833</v>
      </c>
      <c r="C267" t="s">
        <v>2834</v>
      </c>
      <c r="D267">
        <v>20180705</v>
      </c>
      <c r="E267" t="s">
        <v>3938</v>
      </c>
      <c r="F267" t="s">
        <v>3939</v>
      </c>
      <c r="G267" t="s">
        <v>3940</v>
      </c>
      <c r="H267" t="s">
        <v>3941</v>
      </c>
      <c r="I267" t="s">
        <v>3942</v>
      </c>
      <c r="J267">
        <v>2277880</v>
      </c>
      <c r="K267" t="s">
        <v>3943</v>
      </c>
      <c r="L267">
        <v>2527401</v>
      </c>
      <c r="M267">
        <v>22944</v>
      </c>
      <c r="N267">
        <v>45301020</v>
      </c>
      <c r="O267" t="s">
        <v>2882</v>
      </c>
      <c r="Q267" t="s">
        <v>21</v>
      </c>
      <c r="R267" t="s">
        <v>23</v>
      </c>
      <c r="S267" t="s">
        <v>23</v>
      </c>
      <c r="W267" t="s">
        <v>24</v>
      </c>
      <c r="X267">
        <v>83.55</v>
      </c>
      <c r="Y267">
        <v>1</v>
      </c>
      <c r="Z267">
        <v>47086000</v>
      </c>
      <c r="AA267">
        <v>3934035300</v>
      </c>
      <c r="AB267">
        <v>0.89</v>
      </c>
      <c r="AC267" s="16">
        <f t="shared" si="8"/>
        <v>1.2646210497560881</v>
      </c>
      <c r="AF267" s="16">
        <f t="shared" si="9"/>
        <v>52995892.606445499</v>
      </c>
      <c r="AG267" s="16">
        <f>AH267*SUM('Current SDC'!AG:AG)</f>
        <v>4427806827.2685213</v>
      </c>
      <c r="AH267" s="16">
        <f>VLOOKUP(M267,'NA Tech'!M:AQ,31,FALSE)</f>
        <v>5.6174803394533747E-4</v>
      </c>
    </row>
    <row r="268" spans="1:34" x14ac:dyDescent="0.3">
      <c r="A268" t="s">
        <v>2832</v>
      </c>
      <c r="B268" t="s">
        <v>2833</v>
      </c>
      <c r="C268" t="s">
        <v>2834</v>
      </c>
      <c r="D268">
        <v>20180705</v>
      </c>
      <c r="E268" t="s">
        <v>249</v>
      </c>
      <c r="F268" t="s">
        <v>250</v>
      </c>
      <c r="G268" t="s">
        <v>251</v>
      </c>
      <c r="H268" t="s">
        <v>252</v>
      </c>
      <c r="I268" t="s">
        <v>253</v>
      </c>
      <c r="J268">
        <v>2849193</v>
      </c>
      <c r="K268" t="s">
        <v>254</v>
      </c>
      <c r="L268">
        <v>14724201</v>
      </c>
      <c r="M268">
        <v>226249</v>
      </c>
      <c r="N268">
        <v>45103010</v>
      </c>
      <c r="O268" t="s">
        <v>2725</v>
      </c>
      <c r="Q268" t="s">
        <v>21</v>
      </c>
      <c r="R268" t="s">
        <v>23</v>
      </c>
      <c r="S268" t="s">
        <v>23</v>
      </c>
      <c r="W268" t="s">
        <v>24</v>
      </c>
      <c r="X268">
        <v>44.55</v>
      </c>
      <c r="Y268">
        <v>1</v>
      </c>
      <c r="Z268">
        <v>64012000</v>
      </c>
      <c r="AA268">
        <v>2851734600</v>
      </c>
      <c r="AB268">
        <v>1</v>
      </c>
      <c r="AC268" s="16">
        <f t="shared" si="8"/>
        <v>1.0633408686922807</v>
      </c>
      <c r="AF268" s="16">
        <f t="shared" si="9"/>
        <v>68066575.686730281</v>
      </c>
      <c r="AG268" s="16">
        <f>AH268*SUM('Current SDC'!AG:AG)</f>
        <v>3032365946.8438339</v>
      </c>
      <c r="AH268" s="16">
        <f>VLOOKUP(M268,'NA Tech'!M:AQ,31,FALSE)</f>
        <v>3.8471091339211495E-4</v>
      </c>
    </row>
    <row r="269" spans="1:34" x14ac:dyDescent="0.3">
      <c r="A269" t="s">
        <v>2832</v>
      </c>
      <c r="B269" t="s">
        <v>2833</v>
      </c>
      <c r="C269" t="s">
        <v>2834</v>
      </c>
      <c r="D269">
        <v>20180705</v>
      </c>
      <c r="E269" t="s">
        <v>3944</v>
      </c>
      <c r="F269" t="s">
        <v>3945</v>
      </c>
      <c r="G269" t="s">
        <v>3946</v>
      </c>
      <c r="H269" t="s">
        <v>3947</v>
      </c>
      <c r="I269" t="s">
        <v>3948</v>
      </c>
      <c r="J269" t="s">
        <v>3949</v>
      </c>
      <c r="K269" t="s">
        <v>3950</v>
      </c>
      <c r="L269">
        <v>17787101</v>
      </c>
      <c r="M269">
        <v>46634</v>
      </c>
      <c r="N269">
        <v>45102010</v>
      </c>
      <c r="O269" t="s">
        <v>2816</v>
      </c>
      <c r="Q269" t="s">
        <v>21</v>
      </c>
      <c r="R269" t="s">
        <v>23</v>
      </c>
      <c r="S269" t="s">
        <v>23</v>
      </c>
      <c r="W269" t="s">
        <v>24</v>
      </c>
      <c r="X269">
        <v>49.8</v>
      </c>
      <c r="Y269">
        <v>1</v>
      </c>
      <c r="Z269">
        <v>29682000</v>
      </c>
      <c r="AA269">
        <v>1478163600</v>
      </c>
      <c r="AB269">
        <v>0.93</v>
      </c>
      <c r="AC269" s="16">
        <f t="shared" si="8"/>
        <v>1.1045632683138147</v>
      </c>
      <c r="AF269" s="16">
        <f t="shared" si="9"/>
        <v>30490651.644984301</v>
      </c>
      <c r="AG269" s="16">
        <f>AH269*SUM('Current SDC'!AG:AG)</f>
        <v>1518434451.9202182</v>
      </c>
      <c r="AH269" s="16">
        <f>VLOOKUP(M269,'NA Tech'!M:AQ,31,FALSE)</f>
        <v>1.9264109779767508E-4</v>
      </c>
    </row>
    <row r="270" spans="1:34" x14ac:dyDescent="0.3">
      <c r="A270" t="s">
        <v>2832</v>
      </c>
      <c r="B270" t="s">
        <v>2833</v>
      </c>
      <c r="C270" t="s">
        <v>2834</v>
      </c>
      <c r="D270">
        <v>20180705</v>
      </c>
      <c r="E270" t="s">
        <v>67</v>
      </c>
      <c r="F270" t="s">
        <v>68</v>
      </c>
      <c r="G270" t="s">
        <v>69</v>
      </c>
      <c r="H270">
        <v>922280102</v>
      </c>
      <c r="I270" t="s">
        <v>70</v>
      </c>
      <c r="J270" t="s">
        <v>71</v>
      </c>
      <c r="K270" t="s">
        <v>72</v>
      </c>
      <c r="L270">
        <v>1904401</v>
      </c>
      <c r="M270">
        <v>348993</v>
      </c>
      <c r="N270">
        <v>45103020</v>
      </c>
      <c r="O270" t="s">
        <v>2725</v>
      </c>
      <c r="Q270" t="s">
        <v>21</v>
      </c>
      <c r="R270" t="s">
        <v>23</v>
      </c>
      <c r="S270" t="s">
        <v>23</v>
      </c>
      <c r="W270" t="s">
        <v>24</v>
      </c>
      <c r="X270">
        <v>76.05</v>
      </c>
      <c r="Y270">
        <v>1</v>
      </c>
      <c r="Z270">
        <v>28753000</v>
      </c>
      <c r="AA270">
        <v>2186665650</v>
      </c>
      <c r="AB270">
        <v>0.71</v>
      </c>
      <c r="AC270" s="16">
        <f t="shared" si="8"/>
        <v>1.0768246556751404</v>
      </c>
      <c r="AF270" s="16">
        <f t="shared" si="9"/>
        <v>21982976.920485392</v>
      </c>
      <c r="AG270" s="16">
        <f>AH270*SUM('Current SDC'!AG:AG)</f>
        <v>1671805394.8029141</v>
      </c>
      <c r="AH270" s="16">
        <f>VLOOKUP(M270,'NA Tech'!M:AQ,31,FALSE)</f>
        <v>2.1209899851233789E-4</v>
      </c>
    </row>
    <row r="271" spans="1:34" x14ac:dyDescent="0.3">
      <c r="A271" t="s">
        <v>2832</v>
      </c>
      <c r="B271" t="s">
        <v>2833</v>
      </c>
      <c r="C271" t="s">
        <v>2834</v>
      </c>
      <c r="D271">
        <v>20180705</v>
      </c>
      <c r="E271" t="s">
        <v>3951</v>
      </c>
      <c r="F271" t="s">
        <v>3952</v>
      </c>
      <c r="G271" t="s">
        <v>3953</v>
      </c>
      <c r="H271">
        <v>922417100</v>
      </c>
      <c r="I271" t="s">
        <v>3954</v>
      </c>
      <c r="J271">
        <v>2938422</v>
      </c>
      <c r="K271" t="s">
        <v>3955</v>
      </c>
      <c r="L271">
        <v>1112401</v>
      </c>
      <c r="M271">
        <v>16063</v>
      </c>
      <c r="N271">
        <v>45301010</v>
      </c>
      <c r="O271" t="s">
        <v>2882</v>
      </c>
      <c r="Q271" t="s">
        <v>21</v>
      </c>
      <c r="R271" t="s">
        <v>23</v>
      </c>
      <c r="S271" t="s">
        <v>23</v>
      </c>
      <c r="W271" t="s">
        <v>24</v>
      </c>
      <c r="X271">
        <v>14.6</v>
      </c>
      <c r="Y271">
        <v>1</v>
      </c>
      <c r="Z271">
        <v>48692000</v>
      </c>
      <c r="AA271">
        <v>710903200</v>
      </c>
      <c r="AB271">
        <v>1</v>
      </c>
      <c r="AC271" s="16">
        <f t="shared" si="8"/>
        <v>1.3074340859224098</v>
      </c>
      <c r="AF271" s="16">
        <f t="shared" si="9"/>
        <v>63661580.511733979</v>
      </c>
      <c r="AG271" s="16">
        <f>AH271*SUM('Current SDC'!AG:AG)</f>
        <v>929459075.4713161</v>
      </c>
      <c r="AH271" s="16">
        <f>VLOOKUP(M271,'NA Tech'!M:AQ,31,FALSE)</f>
        <v>1.1791883174830272E-4</v>
      </c>
    </row>
    <row r="272" spans="1:34" x14ac:dyDescent="0.3">
      <c r="A272" t="s">
        <v>2832</v>
      </c>
      <c r="B272" t="s">
        <v>2833</v>
      </c>
      <c r="C272" t="s">
        <v>2834</v>
      </c>
      <c r="D272">
        <v>20180705</v>
      </c>
      <c r="E272" t="s">
        <v>3956</v>
      </c>
      <c r="F272" t="s">
        <v>3957</v>
      </c>
      <c r="G272" t="s">
        <v>3958</v>
      </c>
      <c r="H272" t="s">
        <v>3959</v>
      </c>
      <c r="I272" t="s">
        <v>3960</v>
      </c>
      <c r="J272" t="s">
        <v>3961</v>
      </c>
      <c r="K272" t="s">
        <v>3962</v>
      </c>
      <c r="L272">
        <v>16273301</v>
      </c>
      <c r="M272">
        <v>41663</v>
      </c>
      <c r="N272">
        <v>45203010</v>
      </c>
      <c r="O272" t="s">
        <v>3098</v>
      </c>
      <c r="Q272" t="s">
        <v>31</v>
      </c>
      <c r="R272" t="s">
        <v>23</v>
      </c>
      <c r="S272" t="s">
        <v>23</v>
      </c>
      <c r="W272" t="s">
        <v>24</v>
      </c>
      <c r="X272">
        <v>22.83</v>
      </c>
      <c r="Y272">
        <v>1</v>
      </c>
      <c r="Z272">
        <v>110740000</v>
      </c>
      <c r="AA272">
        <v>2528194200</v>
      </c>
      <c r="AB272">
        <v>1</v>
      </c>
      <c r="AC272" s="16">
        <f t="shared" si="8"/>
        <v>1.0758816235815996</v>
      </c>
      <c r="AF272" s="16">
        <f t="shared" si="9"/>
        <v>119143130.99542634</v>
      </c>
      <c r="AG272" s="16">
        <f>AH272*SUM('Current SDC'!AG:AG)</f>
        <v>2720037680.6255827</v>
      </c>
      <c r="AH272" s="16">
        <f>VLOOKUP(M272,'NA Tech'!M:AQ,31,FALSE)</f>
        <v>3.4508637773867225E-4</v>
      </c>
    </row>
    <row r="273" spans="1:34" x14ac:dyDescent="0.3">
      <c r="A273" t="s">
        <v>2832</v>
      </c>
      <c r="B273" t="s">
        <v>2833</v>
      </c>
      <c r="C273" t="s">
        <v>2834</v>
      </c>
      <c r="D273">
        <v>20180705</v>
      </c>
      <c r="E273" t="s">
        <v>435</v>
      </c>
      <c r="F273" t="s">
        <v>3963</v>
      </c>
      <c r="G273" t="s">
        <v>3964</v>
      </c>
      <c r="H273">
        <v>9.2343000000000008E+106</v>
      </c>
      <c r="I273" t="s">
        <v>3965</v>
      </c>
      <c r="J273">
        <v>2142922</v>
      </c>
      <c r="K273" t="s">
        <v>436</v>
      </c>
      <c r="L273">
        <v>6636801</v>
      </c>
      <c r="M273">
        <v>25118</v>
      </c>
      <c r="N273">
        <v>45101010</v>
      </c>
      <c r="O273" t="s">
        <v>2816</v>
      </c>
      <c r="Q273" t="s">
        <v>21</v>
      </c>
      <c r="R273" t="s">
        <v>23</v>
      </c>
      <c r="S273" t="s">
        <v>23</v>
      </c>
      <c r="W273" t="s">
        <v>24</v>
      </c>
      <c r="X273">
        <v>138.66</v>
      </c>
      <c r="Y273">
        <v>1</v>
      </c>
      <c r="Z273">
        <v>123085000</v>
      </c>
      <c r="AA273">
        <v>17066966100</v>
      </c>
      <c r="AB273">
        <v>0.78</v>
      </c>
      <c r="AC273" s="16">
        <f t="shared" si="8"/>
        <v>1.05896840842468</v>
      </c>
      <c r="AF273" s="16">
        <f t="shared" si="9"/>
        <v>101667638.70974235</v>
      </c>
      <c r="AG273" s="16">
        <f>AH273*SUM('Current SDC'!AG:AG)</f>
        <v>14097234783.492874</v>
      </c>
      <c r="AH273" s="16">
        <f>VLOOKUP(M273,'NA Tech'!M:AQ,31,FALSE)</f>
        <v>1.7884912853296658E-3</v>
      </c>
    </row>
    <row r="274" spans="1:34" x14ac:dyDescent="0.3">
      <c r="A274" t="s">
        <v>2832</v>
      </c>
      <c r="B274" t="s">
        <v>2833</v>
      </c>
      <c r="C274" t="s">
        <v>2834</v>
      </c>
      <c r="D274">
        <v>20180705</v>
      </c>
      <c r="E274" t="s">
        <v>3966</v>
      </c>
      <c r="F274" t="s">
        <v>3967</v>
      </c>
      <c r="G274" t="s">
        <v>3968</v>
      </c>
      <c r="H274" t="s">
        <v>3969</v>
      </c>
      <c r="I274" t="s">
        <v>3970</v>
      </c>
      <c r="J274" t="s">
        <v>3971</v>
      </c>
      <c r="K274" t="s">
        <v>3972</v>
      </c>
      <c r="L274">
        <v>2670901</v>
      </c>
      <c r="M274">
        <v>575367</v>
      </c>
      <c r="N274">
        <v>45301010</v>
      </c>
      <c r="O274" t="s">
        <v>2882</v>
      </c>
      <c r="Q274" t="s">
        <v>31</v>
      </c>
      <c r="R274" t="s">
        <v>23</v>
      </c>
      <c r="S274" t="s">
        <v>23</v>
      </c>
      <c r="W274" t="s">
        <v>24</v>
      </c>
      <c r="X274">
        <v>36.72</v>
      </c>
      <c r="Y274">
        <v>1</v>
      </c>
      <c r="Z274">
        <v>108943000</v>
      </c>
      <c r="AA274">
        <v>4000386960</v>
      </c>
      <c r="AB274">
        <v>1</v>
      </c>
      <c r="AC274" s="16">
        <f t="shared" si="8"/>
        <v>1.1969507102673813</v>
      </c>
      <c r="AF274" s="16">
        <f t="shared" si="9"/>
        <v>130399401.22865932</v>
      </c>
      <c r="AG274" s="16">
        <f>AH274*SUM('Current SDC'!AG:AG)</f>
        <v>4788266013.1163702</v>
      </c>
      <c r="AH274" s="16">
        <f>VLOOKUP(M274,'NA Tech'!M:AQ,31,FALSE)</f>
        <v>6.0747885438686036E-4</v>
      </c>
    </row>
    <row r="275" spans="1:34" x14ac:dyDescent="0.3">
      <c r="A275" t="s">
        <v>2832</v>
      </c>
      <c r="B275" t="s">
        <v>2833</v>
      </c>
      <c r="C275" t="s">
        <v>2834</v>
      </c>
      <c r="D275">
        <v>20180705</v>
      </c>
      <c r="E275" t="s">
        <v>3973</v>
      </c>
      <c r="F275" t="s">
        <v>3974</v>
      </c>
      <c r="G275" t="s">
        <v>3975</v>
      </c>
      <c r="H275" t="s">
        <v>3976</v>
      </c>
      <c r="I275" t="s">
        <v>3977</v>
      </c>
      <c r="J275">
        <v>2946243</v>
      </c>
      <c r="K275" t="s">
        <v>3978</v>
      </c>
      <c r="L275">
        <v>6408801</v>
      </c>
      <c r="M275">
        <v>20804</v>
      </c>
      <c r="N275">
        <v>45201020</v>
      </c>
      <c r="O275" t="s">
        <v>2849</v>
      </c>
      <c r="Q275" t="s">
        <v>21</v>
      </c>
      <c r="R275" t="s">
        <v>23</v>
      </c>
      <c r="S275" t="s">
        <v>23</v>
      </c>
      <c r="W275" t="s">
        <v>24</v>
      </c>
      <c r="X275">
        <v>65.069999999999993</v>
      </c>
      <c r="Y275">
        <v>1</v>
      </c>
      <c r="Z275">
        <v>58908000</v>
      </c>
      <c r="AA275">
        <v>3833143560</v>
      </c>
      <c r="AB275">
        <v>0.93</v>
      </c>
      <c r="AC275" s="16">
        <f t="shared" si="8"/>
        <v>1.0550823869948811</v>
      </c>
      <c r="AF275" s="16">
        <f t="shared" si="9"/>
        <v>57802097.725377843</v>
      </c>
      <c r="AG275" s="16">
        <f>AH275*SUM('Current SDC'!AG:AG)</f>
        <v>3761182498.9903364</v>
      </c>
      <c r="AH275" s="16">
        <f>VLOOKUP(M275,'NA Tech'!M:AQ,31,FALSE)</f>
        <v>4.7717458248304495E-4</v>
      </c>
    </row>
    <row r="276" spans="1:34" x14ac:dyDescent="0.3">
      <c r="A276" t="s">
        <v>2832</v>
      </c>
      <c r="B276" t="s">
        <v>2833</v>
      </c>
      <c r="C276" t="s">
        <v>2834</v>
      </c>
      <c r="D276">
        <v>20180705</v>
      </c>
      <c r="E276" t="s">
        <v>3979</v>
      </c>
      <c r="F276" t="s">
        <v>3980</v>
      </c>
      <c r="G276" t="s">
        <v>3981</v>
      </c>
      <c r="H276">
        <v>925550105</v>
      </c>
      <c r="I276" t="s">
        <v>3982</v>
      </c>
      <c r="J276" t="s">
        <v>3983</v>
      </c>
      <c r="K276" t="s">
        <v>3984</v>
      </c>
      <c r="L276">
        <v>2924101</v>
      </c>
      <c r="M276">
        <v>12826</v>
      </c>
      <c r="N276">
        <v>45201020</v>
      </c>
      <c r="O276" t="s">
        <v>2849</v>
      </c>
      <c r="Q276" t="s">
        <v>21</v>
      </c>
      <c r="R276" t="s">
        <v>23</v>
      </c>
      <c r="S276" t="s">
        <v>23</v>
      </c>
      <c r="W276" t="s">
        <v>24</v>
      </c>
      <c r="X276">
        <v>10.01</v>
      </c>
      <c r="Y276">
        <v>1</v>
      </c>
      <c r="Z276">
        <v>226315000</v>
      </c>
      <c r="AA276">
        <v>2265413150</v>
      </c>
      <c r="AB276">
        <v>1</v>
      </c>
      <c r="AC276" s="16">
        <f t="shared" si="8"/>
        <v>1.0539238473657222</v>
      </c>
      <c r="AF276" s="16">
        <f t="shared" si="9"/>
        <v>238518775.51657343</v>
      </c>
      <c r="AG276" s="16">
        <f>AH276*SUM('Current SDC'!AG:AG)</f>
        <v>2387572942.9208999</v>
      </c>
      <c r="AH276" s="16">
        <f>VLOOKUP(M276,'NA Tech'!M:AQ,31,FALSE)</f>
        <v>3.029071635029488E-4</v>
      </c>
    </row>
    <row r="277" spans="1:34" x14ac:dyDescent="0.3">
      <c r="A277" t="s">
        <v>2832</v>
      </c>
      <c r="B277" t="s">
        <v>2833</v>
      </c>
      <c r="C277" t="s">
        <v>2834</v>
      </c>
      <c r="D277">
        <v>20180705</v>
      </c>
      <c r="E277" t="s">
        <v>3985</v>
      </c>
      <c r="F277" t="s">
        <v>3986</v>
      </c>
      <c r="G277" t="s">
        <v>3987</v>
      </c>
      <c r="H277" t="s">
        <v>3988</v>
      </c>
      <c r="I277" t="s">
        <v>3989</v>
      </c>
      <c r="J277" t="s">
        <v>3990</v>
      </c>
      <c r="K277" t="s">
        <v>3991</v>
      </c>
      <c r="L277">
        <v>17953401</v>
      </c>
      <c r="M277">
        <v>51008</v>
      </c>
      <c r="N277">
        <v>45102020</v>
      </c>
      <c r="O277" t="s">
        <v>3536</v>
      </c>
      <c r="Q277" t="s">
        <v>31</v>
      </c>
      <c r="R277" t="s">
        <v>23</v>
      </c>
      <c r="S277" t="s">
        <v>23</v>
      </c>
      <c r="W277" t="s">
        <v>24</v>
      </c>
      <c r="X277">
        <v>131.44999999999999</v>
      </c>
      <c r="Y277">
        <v>1</v>
      </c>
      <c r="Z277">
        <v>1786164000</v>
      </c>
      <c r="AA277">
        <v>234791257800</v>
      </c>
      <c r="AB277">
        <v>1</v>
      </c>
      <c r="AC277" s="16">
        <f t="shared" si="8"/>
        <v>1.0949634915750708</v>
      </c>
      <c r="AF277" s="16">
        <f t="shared" si="9"/>
        <v>1955784369.9656947</v>
      </c>
      <c r="AG277" s="16">
        <f>AH277*SUM('Current SDC'!AG:AG)</f>
        <v>257087855431.99054</v>
      </c>
      <c r="AH277" s="16">
        <f>VLOOKUP(M277,'NA Tech'!M:AQ,31,FALSE)</f>
        <v>3.2616282275628204E-2</v>
      </c>
    </row>
    <row r="278" spans="1:34" x14ac:dyDescent="0.3">
      <c r="A278" t="s">
        <v>2832</v>
      </c>
      <c r="B278" t="s">
        <v>2833</v>
      </c>
      <c r="C278" t="s">
        <v>2834</v>
      </c>
      <c r="D278">
        <v>20180705</v>
      </c>
      <c r="E278" t="s">
        <v>3992</v>
      </c>
      <c r="F278" t="s">
        <v>3993</v>
      </c>
      <c r="G278" t="s">
        <v>3994</v>
      </c>
      <c r="H278">
        <v>928298108</v>
      </c>
      <c r="I278" t="s">
        <v>3995</v>
      </c>
      <c r="J278">
        <v>2930149</v>
      </c>
      <c r="K278" t="s">
        <v>3996</v>
      </c>
      <c r="L278">
        <v>1119101</v>
      </c>
      <c r="M278">
        <v>4515</v>
      </c>
      <c r="N278">
        <v>45203015</v>
      </c>
      <c r="O278" t="s">
        <v>2855</v>
      </c>
      <c r="Q278" t="s">
        <v>31</v>
      </c>
      <c r="R278" t="s">
        <v>23</v>
      </c>
      <c r="S278" t="s">
        <v>23</v>
      </c>
      <c r="W278" t="s">
        <v>24</v>
      </c>
      <c r="X278">
        <v>24.4</v>
      </c>
      <c r="Y278">
        <v>1</v>
      </c>
      <c r="Z278">
        <v>132118000</v>
      </c>
      <c r="AA278">
        <v>3223679200</v>
      </c>
      <c r="AB278">
        <v>1</v>
      </c>
      <c r="AC278" s="16">
        <f t="shared" si="8"/>
        <v>1.0886328332148221</v>
      </c>
      <c r="AF278" s="16">
        <f t="shared" si="9"/>
        <v>143827992.65867585</v>
      </c>
      <c r="AG278" s="16">
        <f>AH278*SUM('Current SDC'!AG:AG)</f>
        <v>3509403020.8716908</v>
      </c>
      <c r="AH278" s="16">
        <f>VLOOKUP(M278,'NA Tech'!M:AQ,31,FALSE)</f>
        <v>4.4523176466409705E-4</v>
      </c>
    </row>
    <row r="279" spans="1:34" x14ac:dyDescent="0.3">
      <c r="A279" t="s">
        <v>2832</v>
      </c>
      <c r="B279" t="s">
        <v>2833</v>
      </c>
      <c r="C279" t="s">
        <v>2834</v>
      </c>
      <c r="D279">
        <v>20180705</v>
      </c>
      <c r="E279" t="s">
        <v>216</v>
      </c>
      <c r="F279" t="s">
        <v>217</v>
      </c>
      <c r="G279" t="s">
        <v>218</v>
      </c>
      <c r="H279">
        <v>928563402</v>
      </c>
      <c r="I279" t="s">
        <v>219</v>
      </c>
      <c r="J279" t="s">
        <v>220</v>
      </c>
      <c r="K279" t="s">
        <v>221</v>
      </c>
      <c r="L279">
        <v>17808301</v>
      </c>
      <c r="M279">
        <v>46620</v>
      </c>
      <c r="N279">
        <v>45103020</v>
      </c>
      <c r="O279" t="s">
        <v>2725</v>
      </c>
      <c r="Q279" t="s">
        <v>31</v>
      </c>
      <c r="R279" t="s">
        <v>23</v>
      </c>
      <c r="S279" t="s">
        <v>23</v>
      </c>
      <c r="W279" t="s">
        <v>24</v>
      </c>
      <c r="X279">
        <v>160.37</v>
      </c>
      <c r="Y279">
        <v>1</v>
      </c>
      <c r="Z279">
        <v>105291000</v>
      </c>
      <c r="AA279">
        <v>16885517670</v>
      </c>
      <c r="AB279">
        <v>0.66</v>
      </c>
      <c r="AC279" s="16">
        <f t="shared" si="8"/>
        <v>1.0076819022688848</v>
      </c>
      <c r="AF279" s="16">
        <f t="shared" si="9"/>
        <v>70025891.213383481</v>
      </c>
      <c r="AG279" s="16">
        <f>AH279*SUM('Current SDC'!AG:AG)</f>
        <v>11230052173.89031</v>
      </c>
      <c r="AH279" s="16">
        <f>VLOOKUP(M279,'NA Tech'!M:AQ,31,FALSE)</f>
        <v>1.4247368902672033E-3</v>
      </c>
    </row>
    <row r="280" spans="1:34" x14ac:dyDescent="0.3">
      <c r="A280" t="s">
        <v>2832</v>
      </c>
      <c r="B280" t="s">
        <v>2833</v>
      </c>
      <c r="C280" t="s">
        <v>2834</v>
      </c>
      <c r="D280">
        <v>20180705</v>
      </c>
      <c r="E280" t="s">
        <v>3997</v>
      </c>
      <c r="F280" t="s">
        <v>3998</v>
      </c>
      <c r="G280" t="s">
        <v>3999</v>
      </c>
      <c r="H280" t="s">
        <v>4000</v>
      </c>
      <c r="I280" t="s">
        <v>4001</v>
      </c>
      <c r="J280" t="s">
        <v>4002</v>
      </c>
      <c r="K280" t="s">
        <v>4003</v>
      </c>
      <c r="L280">
        <v>16238501</v>
      </c>
      <c r="M280">
        <v>41516</v>
      </c>
      <c r="N280">
        <v>45102020</v>
      </c>
      <c r="O280" t="s">
        <v>2897</v>
      </c>
      <c r="Q280" t="s">
        <v>31</v>
      </c>
      <c r="R280" t="s">
        <v>23</v>
      </c>
      <c r="S280" t="s">
        <v>23</v>
      </c>
      <c r="W280" t="s">
        <v>24</v>
      </c>
      <c r="X280">
        <v>191.11</v>
      </c>
      <c r="Y280">
        <v>1</v>
      </c>
      <c r="Z280">
        <v>43083000</v>
      </c>
      <c r="AA280">
        <v>8233592130</v>
      </c>
      <c r="AB280">
        <v>0.93</v>
      </c>
      <c r="AC280" s="16">
        <f t="shared" si="8"/>
        <v>1.0494129955925642</v>
      </c>
      <c r="AF280" s="16">
        <f t="shared" si="9"/>
        <v>42047029.882876433</v>
      </c>
      <c r="AG280" s="16">
        <f>AH280*SUM('Current SDC'!AG:AG)</f>
        <v>8035607880.9165163</v>
      </c>
      <c r="AH280" s="16">
        <f>VLOOKUP(M280,'NA Tech'!M:AQ,31,FALSE)</f>
        <v>1.0194633832852087E-3</v>
      </c>
    </row>
    <row r="281" spans="1:34" x14ac:dyDescent="0.3">
      <c r="A281" t="s">
        <v>2832</v>
      </c>
      <c r="B281" t="s">
        <v>2833</v>
      </c>
      <c r="C281" t="s">
        <v>2834</v>
      </c>
      <c r="D281">
        <v>20180705</v>
      </c>
      <c r="E281" t="s">
        <v>4004</v>
      </c>
      <c r="F281" t="s">
        <v>4005</v>
      </c>
      <c r="G281" t="s">
        <v>4006</v>
      </c>
      <c r="H281" t="s">
        <v>4007</v>
      </c>
      <c r="I281" t="s">
        <v>4008</v>
      </c>
      <c r="J281" t="s">
        <v>4009</v>
      </c>
      <c r="K281" t="s">
        <v>4010</v>
      </c>
      <c r="L281">
        <v>2154001</v>
      </c>
      <c r="M281">
        <v>359802</v>
      </c>
      <c r="N281">
        <v>25502020</v>
      </c>
      <c r="O281" t="s">
        <v>3602</v>
      </c>
      <c r="Q281" t="s">
        <v>31</v>
      </c>
      <c r="R281" t="s">
        <v>23</v>
      </c>
      <c r="S281" t="s">
        <v>23</v>
      </c>
      <c r="W281" t="s">
        <v>24</v>
      </c>
      <c r="X281">
        <v>115.94</v>
      </c>
      <c r="Y281">
        <v>1</v>
      </c>
      <c r="Z281">
        <v>58486000</v>
      </c>
      <c r="AA281">
        <v>6780866840</v>
      </c>
      <c r="AB281">
        <v>0.74</v>
      </c>
      <c r="AC281" s="16">
        <f t="shared" si="8"/>
        <v>0.94286255521996076</v>
      </c>
      <c r="AF281" s="16">
        <f t="shared" si="9"/>
        <v>40806751.959400021</v>
      </c>
      <c r="AG281" s="16">
        <f>AH281*SUM('Current SDC'!AG:AG)</f>
        <v>4731134822.1728382</v>
      </c>
      <c r="AH281" s="16">
        <f>VLOOKUP(M281,'NA Tech'!M:AQ,31,FALSE)</f>
        <v>6.0023072106906545E-4</v>
      </c>
    </row>
    <row r="282" spans="1:34" x14ac:dyDescent="0.3">
      <c r="A282" t="s">
        <v>2832</v>
      </c>
      <c r="B282" t="s">
        <v>2833</v>
      </c>
      <c r="C282" t="s">
        <v>2834</v>
      </c>
      <c r="D282">
        <v>20180705</v>
      </c>
      <c r="E282" t="s">
        <v>208</v>
      </c>
      <c r="F282" t="s">
        <v>4011</v>
      </c>
      <c r="G282" t="s">
        <v>4012</v>
      </c>
      <c r="H282" t="s">
        <v>4013</v>
      </c>
      <c r="I282" t="s">
        <v>4014</v>
      </c>
      <c r="J282" t="s">
        <v>4015</v>
      </c>
      <c r="K282" t="s">
        <v>209</v>
      </c>
      <c r="L282">
        <v>16391601</v>
      </c>
      <c r="M282">
        <v>42810</v>
      </c>
      <c r="N282">
        <v>45101010</v>
      </c>
      <c r="O282" t="s">
        <v>2738</v>
      </c>
      <c r="Q282" t="s">
        <v>21</v>
      </c>
      <c r="R282" t="s">
        <v>23</v>
      </c>
      <c r="S282" t="s">
        <v>23</v>
      </c>
      <c r="W282" t="s">
        <v>24</v>
      </c>
      <c r="X282">
        <v>25.65</v>
      </c>
      <c r="Y282">
        <v>1</v>
      </c>
      <c r="Z282">
        <v>49487000</v>
      </c>
      <c r="AA282">
        <v>1269341550</v>
      </c>
      <c r="AB282">
        <v>1</v>
      </c>
      <c r="AC282" s="16">
        <f t="shared" si="8"/>
        <v>0.88045309995071463</v>
      </c>
      <c r="AF282" s="16">
        <f t="shared" si="9"/>
        <v>43570982.557261012</v>
      </c>
      <c r="AG282" s="16">
        <f>AH282*SUM('Current SDC'!AG:AG)</f>
        <v>1117595702.593745</v>
      </c>
      <c r="AH282" s="16">
        <f>VLOOKUP(M282,'NA Tech'!M:AQ,31,FALSE)</f>
        <v>1.4178739343628582E-4</v>
      </c>
    </row>
    <row r="283" spans="1:34" x14ac:dyDescent="0.3">
      <c r="A283" t="s">
        <v>2832</v>
      </c>
      <c r="B283" t="s">
        <v>2833</v>
      </c>
      <c r="C283" t="s">
        <v>2834</v>
      </c>
      <c r="D283">
        <v>20180705</v>
      </c>
      <c r="E283" t="s">
        <v>4016</v>
      </c>
      <c r="F283" t="s">
        <v>4017</v>
      </c>
      <c r="G283" t="s">
        <v>4018</v>
      </c>
      <c r="H283">
        <v>958102105</v>
      </c>
      <c r="I283" t="s">
        <v>4019</v>
      </c>
      <c r="J283">
        <v>2954699</v>
      </c>
      <c r="K283" t="s">
        <v>4020</v>
      </c>
      <c r="L283">
        <v>1139901</v>
      </c>
      <c r="M283">
        <v>4528</v>
      </c>
      <c r="N283">
        <v>45202030</v>
      </c>
      <c r="O283" t="s">
        <v>2841</v>
      </c>
      <c r="Q283" t="s">
        <v>21</v>
      </c>
      <c r="R283" t="s">
        <v>23</v>
      </c>
      <c r="S283" t="s">
        <v>23</v>
      </c>
      <c r="W283" t="s">
        <v>24</v>
      </c>
      <c r="X283">
        <v>76.87</v>
      </c>
      <c r="Y283">
        <v>1</v>
      </c>
      <c r="Z283">
        <v>299242000</v>
      </c>
      <c r="AA283">
        <v>23002732540</v>
      </c>
      <c r="AB283">
        <v>1</v>
      </c>
      <c r="AC283" s="16">
        <f t="shared" si="8"/>
        <v>1.1555732178226561</v>
      </c>
      <c r="AF283" s="16">
        <f t="shared" si="9"/>
        <v>345796040.84768724</v>
      </c>
      <c r="AG283" s="16">
        <f>AH283*SUM('Current SDC'!AG:AG)</f>
        <v>26581341659.96172</v>
      </c>
      <c r="AH283" s="16">
        <f>VLOOKUP(M283,'NA Tech'!M:AQ,31,FALSE)</f>
        <v>3.3723278814139753E-3</v>
      </c>
    </row>
    <row r="284" spans="1:34" x14ac:dyDescent="0.3">
      <c r="A284" t="s">
        <v>2832</v>
      </c>
      <c r="B284" t="s">
        <v>2833</v>
      </c>
      <c r="C284" t="s">
        <v>2834</v>
      </c>
      <c r="D284">
        <v>20180705</v>
      </c>
      <c r="E284" t="s">
        <v>4021</v>
      </c>
      <c r="F284" t="s">
        <v>4022</v>
      </c>
      <c r="G284" t="s">
        <v>4023</v>
      </c>
      <c r="H284">
        <v>959802109</v>
      </c>
      <c r="I284" t="s">
        <v>4024</v>
      </c>
      <c r="J284" t="s">
        <v>4025</v>
      </c>
      <c r="K284" t="s">
        <v>4026</v>
      </c>
      <c r="L284">
        <v>17526301</v>
      </c>
      <c r="M284">
        <v>43951</v>
      </c>
      <c r="N284">
        <v>45102020</v>
      </c>
      <c r="O284" t="s">
        <v>2897</v>
      </c>
      <c r="Q284" t="s">
        <v>31</v>
      </c>
      <c r="R284" t="s">
        <v>23</v>
      </c>
      <c r="S284" t="s">
        <v>23</v>
      </c>
      <c r="W284" t="s">
        <v>24</v>
      </c>
      <c r="X284">
        <v>20.11</v>
      </c>
      <c r="Y284">
        <v>1</v>
      </c>
      <c r="Z284">
        <v>460728000</v>
      </c>
      <c r="AA284">
        <v>9265240080</v>
      </c>
      <c r="AB284">
        <v>1</v>
      </c>
      <c r="AC284" s="16">
        <f t="shared" si="8"/>
        <v>1.1112397656826278</v>
      </c>
      <c r="AF284" s="16">
        <f t="shared" si="9"/>
        <v>511979274.76342577</v>
      </c>
      <c r="AG284" s="16">
        <f>AH284*SUM('Current SDC'!AG:AG)</f>
        <v>10295903215.492491</v>
      </c>
      <c r="AH284" s="16">
        <f>VLOOKUP(M284,'NA Tech'!M:AQ,31,FALSE)</f>
        <v>1.3062230613529961E-3</v>
      </c>
    </row>
    <row r="285" spans="1:34" x14ac:dyDescent="0.3">
      <c r="A285" t="s">
        <v>2832</v>
      </c>
      <c r="B285" t="s">
        <v>2833</v>
      </c>
      <c r="C285" t="s">
        <v>2834</v>
      </c>
      <c r="D285">
        <v>20180705</v>
      </c>
      <c r="E285" t="s">
        <v>35</v>
      </c>
      <c r="F285" t="s">
        <v>36</v>
      </c>
      <c r="G285" t="s">
        <v>37</v>
      </c>
      <c r="H285" t="s">
        <v>38</v>
      </c>
      <c r="I285" t="s">
        <v>39</v>
      </c>
      <c r="J285" t="s">
        <v>40</v>
      </c>
      <c r="K285" t="s">
        <v>41</v>
      </c>
      <c r="L285">
        <v>1504401</v>
      </c>
      <c r="M285">
        <v>307829</v>
      </c>
      <c r="N285">
        <v>45103010</v>
      </c>
      <c r="O285" t="s">
        <v>2725</v>
      </c>
      <c r="Q285" t="s">
        <v>21</v>
      </c>
      <c r="R285" t="s">
        <v>23</v>
      </c>
      <c r="S285" t="s">
        <v>23</v>
      </c>
      <c r="W285" t="s">
        <v>24</v>
      </c>
      <c r="X285">
        <v>123.74</v>
      </c>
      <c r="Y285">
        <v>1</v>
      </c>
      <c r="Z285">
        <v>146194000</v>
      </c>
      <c r="AA285">
        <v>18090045560</v>
      </c>
      <c r="AB285">
        <v>1</v>
      </c>
      <c r="AC285" s="16">
        <f t="shared" si="8"/>
        <v>1.0721949432506672</v>
      </c>
      <c r="AF285" s="16">
        <f t="shared" si="9"/>
        <v>156748467.53358805</v>
      </c>
      <c r="AG285" s="16">
        <f>AH285*SUM('Current SDC'!AG:AG)</f>
        <v>19396055372.606186</v>
      </c>
      <c r="AH285" s="16">
        <f>VLOOKUP(M285,'NA Tech'!M:AQ,31,FALSE)</f>
        <v>2.4607432972810813E-3</v>
      </c>
    </row>
    <row r="286" spans="1:34" x14ac:dyDescent="0.3">
      <c r="A286" t="s">
        <v>2832</v>
      </c>
      <c r="B286" t="s">
        <v>2833</v>
      </c>
      <c r="C286" t="s">
        <v>2834</v>
      </c>
      <c r="D286">
        <v>20180705</v>
      </c>
      <c r="E286" t="s">
        <v>4027</v>
      </c>
      <c r="F286" t="s">
        <v>4028</v>
      </c>
      <c r="G286" t="s">
        <v>4029</v>
      </c>
      <c r="H286">
        <v>981558109</v>
      </c>
      <c r="I286" t="s">
        <v>4030</v>
      </c>
      <c r="J286" t="s">
        <v>4031</v>
      </c>
      <c r="K286" t="s">
        <v>4032</v>
      </c>
      <c r="L286">
        <v>19495601</v>
      </c>
      <c r="M286">
        <v>291341</v>
      </c>
      <c r="N286">
        <v>45102020</v>
      </c>
      <c r="O286" t="s">
        <v>2897</v>
      </c>
      <c r="Q286" t="s">
        <v>31</v>
      </c>
      <c r="R286" t="s">
        <v>23</v>
      </c>
      <c r="S286" t="s">
        <v>23</v>
      </c>
      <c r="W286" t="s">
        <v>24</v>
      </c>
      <c r="X286">
        <v>82.26</v>
      </c>
      <c r="Y286">
        <v>1</v>
      </c>
      <c r="Z286">
        <v>297415000</v>
      </c>
      <c r="AA286">
        <v>24465357900</v>
      </c>
      <c r="AB286">
        <v>1</v>
      </c>
      <c r="AC286" s="16">
        <f t="shared" si="8"/>
        <v>1.0707041800822965</v>
      </c>
      <c r="AF286" s="16">
        <f t="shared" si="9"/>
        <v>318443483.71917623</v>
      </c>
      <c r="AG286" s="16">
        <f>AH286*SUM('Current SDC'!AG:AG)</f>
        <v>26195160970.739441</v>
      </c>
      <c r="AH286" s="16">
        <f>VLOOKUP(M286,'NA Tech'!M:AQ,31,FALSE)</f>
        <v>3.3233338192560974E-3</v>
      </c>
    </row>
    <row r="287" spans="1:34" x14ac:dyDescent="0.3">
      <c r="A287" t="s">
        <v>2832</v>
      </c>
      <c r="B287" t="s">
        <v>2833</v>
      </c>
      <c r="C287" t="s">
        <v>2834</v>
      </c>
      <c r="D287">
        <v>20180705</v>
      </c>
      <c r="E287" t="s">
        <v>4033</v>
      </c>
      <c r="F287" t="s">
        <v>4034</v>
      </c>
      <c r="G287" t="s">
        <v>4035</v>
      </c>
      <c r="H287">
        <v>984121608</v>
      </c>
      <c r="I287" t="s">
        <v>4036</v>
      </c>
      <c r="J287" t="s">
        <v>4037</v>
      </c>
      <c r="K287" t="s">
        <v>4038</v>
      </c>
      <c r="L287">
        <v>1163601</v>
      </c>
      <c r="M287">
        <v>4735</v>
      </c>
      <c r="N287">
        <v>45202030</v>
      </c>
      <c r="O287" t="s">
        <v>2841</v>
      </c>
      <c r="Q287" t="s">
        <v>31</v>
      </c>
      <c r="R287" t="s">
        <v>23</v>
      </c>
      <c r="S287" t="s">
        <v>23</v>
      </c>
      <c r="W287" t="s">
        <v>24</v>
      </c>
      <c r="X287">
        <v>24.28</v>
      </c>
      <c r="Y287">
        <v>1</v>
      </c>
      <c r="Z287">
        <v>254679000</v>
      </c>
      <c r="AA287">
        <v>6183606120</v>
      </c>
      <c r="AB287">
        <v>0.84</v>
      </c>
      <c r="AC287" s="16">
        <f t="shared" si="8"/>
        <v>1.2171450791116742</v>
      </c>
      <c r="AF287" s="16">
        <f t="shared" si="9"/>
        <v>260384284.94658896</v>
      </c>
      <c r="AG287" s="16">
        <f>AH287*SUM('Current SDC'!AG:AG)</f>
        <v>6322130438.5031796</v>
      </c>
      <c r="AH287" s="16">
        <f>VLOOKUP(M287,'NA Tech'!M:AQ,31,FALSE)</f>
        <v>8.020775256733576E-4</v>
      </c>
    </row>
    <row r="288" spans="1:34" x14ac:dyDescent="0.3">
      <c r="A288" t="s">
        <v>2832</v>
      </c>
      <c r="B288" t="s">
        <v>2833</v>
      </c>
      <c r="C288" t="s">
        <v>2834</v>
      </c>
      <c r="D288">
        <v>20180705</v>
      </c>
      <c r="E288" t="s">
        <v>4039</v>
      </c>
      <c r="F288" t="s">
        <v>4040</v>
      </c>
      <c r="G288" t="s">
        <v>4041</v>
      </c>
      <c r="H288">
        <v>983919101</v>
      </c>
      <c r="I288" t="s">
        <v>4042</v>
      </c>
      <c r="J288">
        <v>2985677</v>
      </c>
      <c r="K288" t="s">
        <v>4043</v>
      </c>
      <c r="L288">
        <v>2232501</v>
      </c>
      <c r="M288">
        <v>5646</v>
      </c>
      <c r="N288">
        <v>45301020</v>
      </c>
      <c r="O288" t="s">
        <v>2882</v>
      </c>
      <c r="Q288" t="s">
        <v>21</v>
      </c>
      <c r="R288" t="s">
        <v>23</v>
      </c>
      <c r="S288" t="s">
        <v>23</v>
      </c>
      <c r="W288" t="s">
        <v>24</v>
      </c>
      <c r="X288">
        <v>64.67</v>
      </c>
      <c r="Y288">
        <v>1</v>
      </c>
      <c r="Z288">
        <v>253404000</v>
      </c>
      <c r="AA288">
        <v>16387636680</v>
      </c>
      <c r="AB288">
        <v>1</v>
      </c>
      <c r="AC288" s="16">
        <f t="shared" si="8"/>
        <v>1.1755183754526535</v>
      </c>
      <c r="AF288" s="16">
        <f t="shared" si="9"/>
        <v>297881058.41320419</v>
      </c>
      <c r="AG288" s="16">
        <f>AH288*SUM('Current SDC'!AG:AG)</f>
        <v>19263968047.581917</v>
      </c>
      <c r="AH288" s="16">
        <f>VLOOKUP(M288,'NA Tech'!M:AQ,31,FALSE)</f>
        <v>2.4439856115833847E-3</v>
      </c>
    </row>
    <row r="289" spans="1:34" x14ac:dyDescent="0.3">
      <c r="A289" t="s">
        <v>2832</v>
      </c>
      <c r="B289" t="s">
        <v>2833</v>
      </c>
      <c r="C289" t="s">
        <v>2834</v>
      </c>
      <c r="D289">
        <v>20180705</v>
      </c>
      <c r="E289" t="s">
        <v>4044</v>
      </c>
      <c r="F289" t="s">
        <v>4045</v>
      </c>
      <c r="G289" t="s">
        <v>4046</v>
      </c>
      <c r="H289" t="s">
        <v>4047</v>
      </c>
      <c r="I289" t="s">
        <v>4048</v>
      </c>
      <c r="J289" t="s">
        <v>4049</v>
      </c>
      <c r="K289" t="s">
        <v>4050</v>
      </c>
      <c r="L289">
        <v>15615301</v>
      </c>
      <c r="M289">
        <v>40657</v>
      </c>
      <c r="N289">
        <v>45301010</v>
      </c>
      <c r="O289" t="s">
        <v>2882</v>
      </c>
      <c r="Q289" t="s">
        <v>21</v>
      </c>
      <c r="R289" t="s">
        <v>23</v>
      </c>
      <c r="S289" t="s">
        <v>23</v>
      </c>
      <c r="W289" t="s">
        <v>24</v>
      </c>
      <c r="X289">
        <v>17</v>
      </c>
      <c r="Y289">
        <v>1</v>
      </c>
      <c r="Z289">
        <v>49031000</v>
      </c>
      <c r="AA289">
        <v>833527000</v>
      </c>
      <c r="AB289">
        <v>1</v>
      </c>
      <c r="AC289" s="16">
        <f t="shared" si="8"/>
        <v>1.2114183797284064</v>
      </c>
      <c r="AF289" s="16">
        <f t="shared" si="9"/>
        <v>59397054.576463491</v>
      </c>
      <c r="AG289" s="16">
        <f>AH289*SUM('Current SDC'!AG:AG)</f>
        <v>1009749927.7998794</v>
      </c>
      <c r="AH289" s="16">
        <f>VLOOKUP(M289,'NA Tech'!M:AQ,31,FALSE)</f>
        <v>1.2810519041273202E-4</v>
      </c>
    </row>
    <row r="290" spans="1:34" x14ac:dyDescent="0.3">
      <c r="A290" t="s">
        <v>2832</v>
      </c>
      <c r="B290" t="s">
        <v>2833</v>
      </c>
      <c r="C290" t="s">
        <v>2834</v>
      </c>
      <c r="D290">
        <v>20180705</v>
      </c>
      <c r="E290" t="s">
        <v>300</v>
      </c>
      <c r="F290" t="s">
        <v>4051</v>
      </c>
      <c r="G290" t="s">
        <v>4052</v>
      </c>
      <c r="H290">
        <v>985817105</v>
      </c>
      <c r="I290" t="s">
        <v>4053</v>
      </c>
      <c r="J290" t="s">
        <v>4054</v>
      </c>
      <c r="K290" t="s">
        <v>301</v>
      </c>
      <c r="L290">
        <v>19626801</v>
      </c>
      <c r="M290">
        <v>291199</v>
      </c>
      <c r="N290">
        <v>45101010</v>
      </c>
      <c r="O290" t="s">
        <v>4055</v>
      </c>
      <c r="Q290" t="s">
        <v>31</v>
      </c>
      <c r="R290" t="s">
        <v>23</v>
      </c>
      <c r="S290" t="s">
        <v>23</v>
      </c>
      <c r="W290" t="s">
        <v>24</v>
      </c>
      <c r="X290">
        <v>39.299999999999997</v>
      </c>
      <c r="Y290">
        <v>1</v>
      </c>
      <c r="Z290">
        <v>83658000</v>
      </c>
      <c r="AA290">
        <v>3287759400</v>
      </c>
      <c r="AB290">
        <v>0.92</v>
      </c>
      <c r="AC290" s="16">
        <f t="shared" si="8"/>
        <v>1.1315070523057997</v>
      </c>
      <c r="AF290" s="16">
        <f t="shared" si="9"/>
        <v>87086847.623254701</v>
      </c>
      <c r="AG290" s="16">
        <f>AH290*SUM('Current SDC'!AG:AG)</f>
        <v>3422513111.5939093</v>
      </c>
      <c r="AH290" s="16">
        <f>VLOOKUP(M290,'NA Tech'!M:AQ,31,FALSE)</f>
        <v>4.3420819529655231E-4</v>
      </c>
    </row>
    <row r="291" spans="1:34" x14ac:dyDescent="0.3">
      <c r="A291" t="s">
        <v>2832</v>
      </c>
      <c r="B291" t="s">
        <v>2833</v>
      </c>
      <c r="C291" t="s">
        <v>2834</v>
      </c>
      <c r="D291">
        <v>20180705</v>
      </c>
      <c r="E291" t="s">
        <v>174</v>
      </c>
      <c r="F291" t="s">
        <v>2733</v>
      </c>
      <c r="G291" t="s">
        <v>2734</v>
      </c>
      <c r="H291" t="s">
        <v>2735</v>
      </c>
      <c r="I291" t="s">
        <v>2736</v>
      </c>
      <c r="J291" t="s">
        <v>2737</v>
      </c>
      <c r="K291" t="s">
        <v>175</v>
      </c>
      <c r="L291">
        <v>3062201</v>
      </c>
      <c r="M291">
        <v>748503</v>
      </c>
      <c r="N291">
        <v>45101010</v>
      </c>
      <c r="O291" t="s">
        <v>2738</v>
      </c>
      <c r="Q291" t="s">
        <v>31</v>
      </c>
      <c r="R291" t="s">
        <v>23</v>
      </c>
      <c r="S291" t="s">
        <v>23</v>
      </c>
      <c r="W291" t="s">
        <v>24</v>
      </c>
      <c r="X291">
        <v>19.38</v>
      </c>
      <c r="Y291">
        <v>1</v>
      </c>
      <c r="Z291">
        <v>96168000</v>
      </c>
      <c r="AA291">
        <v>1863735840</v>
      </c>
      <c r="AB291">
        <v>0.69</v>
      </c>
      <c r="AC291" s="16">
        <f t="shared" si="8"/>
        <v>0.94500732933785714</v>
      </c>
      <c r="AF291" s="16">
        <f t="shared" si="9"/>
        <v>62706830.744956493</v>
      </c>
      <c r="AG291" s="16">
        <f>AH291*SUM('Current SDC'!AG:AG)</f>
        <v>1215258379.8372569</v>
      </c>
      <c r="AH291" s="16">
        <f>VLOOKUP(M291,'NA Tech'!M:AQ,31,FALSE)</f>
        <v>1.5417768485404055E-4</v>
      </c>
    </row>
    <row r="292" spans="1:34" x14ac:dyDescent="0.3">
      <c r="A292" t="s">
        <v>2832</v>
      </c>
      <c r="B292" t="s">
        <v>2833</v>
      </c>
      <c r="C292" t="s">
        <v>2834</v>
      </c>
      <c r="D292">
        <v>20180705</v>
      </c>
      <c r="E292" t="s">
        <v>4056</v>
      </c>
      <c r="F292" t="s">
        <v>4057</v>
      </c>
      <c r="G292" t="s">
        <v>4058</v>
      </c>
      <c r="H292">
        <v>989207105</v>
      </c>
      <c r="I292" t="s">
        <v>4059</v>
      </c>
      <c r="J292">
        <v>2989356</v>
      </c>
      <c r="K292" t="s">
        <v>4060</v>
      </c>
      <c r="L292">
        <v>2440501</v>
      </c>
      <c r="M292">
        <v>8855</v>
      </c>
      <c r="N292">
        <v>45203010</v>
      </c>
      <c r="O292" t="s">
        <v>3098</v>
      </c>
      <c r="Q292" t="s">
        <v>21</v>
      </c>
      <c r="R292" t="s">
        <v>23</v>
      </c>
      <c r="S292" t="s">
        <v>23</v>
      </c>
      <c r="W292" t="s">
        <v>24</v>
      </c>
      <c r="X292">
        <v>148.32</v>
      </c>
      <c r="Y292">
        <v>1</v>
      </c>
      <c r="Z292">
        <v>53398000</v>
      </c>
      <c r="AA292">
        <v>7919991360</v>
      </c>
      <c r="AB292">
        <v>1</v>
      </c>
      <c r="AC292" s="16">
        <f t="shared" si="8"/>
        <v>1.1468290870166804</v>
      </c>
      <c r="AF292" s="16">
        <f t="shared" si="9"/>
        <v>61238379.588516697</v>
      </c>
      <c r="AG292" s="16">
        <f>AH292*SUM('Current SDC'!AG:AG)</f>
        <v>9082876460.5687962</v>
      </c>
      <c r="AH292" s="16">
        <f>VLOOKUP(M292,'NA Tech'!M:AQ,31,FALSE)</f>
        <v>1.1523284988113332E-3</v>
      </c>
    </row>
    <row r="293" spans="1:34" x14ac:dyDescent="0.3">
      <c r="A293" t="s">
        <v>2832</v>
      </c>
      <c r="B293" t="s">
        <v>2833</v>
      </c>
      <c r="C293" t="s">
        <v>2834</v>
      </c>
      <c r="D293">
        <v>20180705</v>
      </c>
      <c r="E293" t="s">
        <v>102</v>
      </c>
      <c r="F293" t="s">
        <v>103</v>
      </c>
      <c r="G293" t="s">
        <v>104</v>
      </c>
      <c r="H293" t="s">
        <v>105</v>
      </c>
      <c r="I293" t="s">
        <v>106</v>
      </c>
      <c r="J293" t="s">
        <v>107</v>
      </c>
      <c r="K293" t="s">
        <v>108</v>
      </c>
      <c r="L293">
        <v>2022901</v>
      </c>
      <c r="M293">
        <v>352096</v>
      </c>
      <c r="N293">
        <v>45103010</v>
      </c>
      <c r="O293" t="s">
        <v>2725</v>
      </c>
      <c r="Q293" t="s">
        <v>31</v>
      </c>
      <c r="R293" t="s">
        <v>23</v>
      </c>
      <c r="S293" t="s">
        <v>23</v>
      </c>
      <c r="W293" t="s">
        <v>24</v>
      </c>
      <c r="X293">
        <v>56.08</v>
      </c>
      <c r="Y293">
        <v>1</v>
      </c>
      <c r="Z293">
        <v>104554000</v>
      </c>
      <c r="AA293">
        <v>5863388320</v>
      </c>
      <c r="AB293">
        <v>1</v>
      </c>
      <c r="AC293" s="16">
        <f t="shared" si="8"/>
        <v>1.0571930249450243</v>
      </c>
      <c r="AF293" s="16">
        <f t="shared" si="9"/>
        <v>110533759.53010207</v>
      </c>
      <c r="AG293" s="16">
        <f>AH293*SUM('Current SDC'!AG:AG)</f>
        <v>6198733234.4481239</v>
      </c>
      <c r="AH293" s="16">
        <f>VLOOKUP(M293,'NA Tech'!M:AQ,31,FALSE)</f>
        <v>7.8642234027877678E-4</v>
      </c>
    </row>
    <row r="294" spans="1:34" x14ac:dyDescent="0.3">
      <c r="A294" t="s">
        <v>2832</v>
      </c>
      <c r="B294" t="s">
        <v>2833</v>
      </c>
      <c r="C294" t="s">
        <v>2834</v>
      </c>
      <c r="D294">
        <v>20180705</v>
      </c>
      <c r="E294" t="s">
        <v>275</v>
      </c>
      <c r="F294" t="s">
        <v>4061</v>
      </c>
      <c r="G294" t="s">
        <v>4062</v>
      </c>
      <c r="H294" t="s">
        <v>4063</v>
      </c>
      <c r="I294" t="s">
        <v>4064</v>
      </c>
      <c r="J294" t="s">
        <v>4065</v>
      </c>
      <c r="K294" t="s">
        <v>276</v>
      </c>
      <c r="L294">
        <v>18703901</v>
      </c>
      <c r="M294">
        <v>278030</v>
      </c>
      <c r="N294">
        <v>45101010</v>
      </c>
      <c r="O294" t="s">
        <v>2738</v>
      </c>
      <c r="Q294" t="s">
        <v>21</v>
      </c>
      <c r="R294" t="s">
        <v>23</v>
      </c>
      <c r="S294" t="s">
        <v>23</v>
      </c>
      <c r="W294" t="s">
        <v>24</v>
      </c>
      <c r="X294">
        <v>61</v>
      </c>
      <c r="Y294">
        <v>1</v>
      </c>
      <c r="Z294">
        <v>57323000</v>
      </c>
      <c r="AA294">
        <v>3496703000</v>
      </c>
      <c r="AB294">
        <v>0.84</v>
      </c>
      <c r="AC294" s="16">
        <f t="shared" si="8"/>
        <v>1.0789365083845688</v>
      </c>
      <c r="AF294" s="16">
        <f t="shared" si="9"/>
        <v>51952217.074908055</v>
      </c>
      <c r="AG294" s="16">
        <f>AH294*SUM('Current SDC'!AG:AG)</f>
        <v>3169085241.5693913</v>
      </c>
      <c r="AH294" s="16">
        <f>VLOOKUP(M294,'NA Tech'!M:AQ,31,FALSE)</f>
        <v>4.020562489070912E-4</v>
      </c>
    </row>
    <row r="295" spans="1:34" x14ac:dyDescent="0.3">
      <c r="A295" t="s">
        <v>2832</v>
      </c>
      <c r="B295" t="s">
        <v>2833</v>
      </c>
      <c r="C295" t="s">
        <v>2834</v>
      </c>
      <c r="D295">
        <v>20180705</v>
      </c>
      <c r="E295" t="s">
        <v>138</v>
      </c>
      <c r="F295" t="s">
        <v>4066</v>
      </c>
      <c r="G295" t="s">
        <v>4067</v>
      </c>
      <c r="H295" t="s">
        <v>4068</v>
      </c>
      <c r="I295" t="s">
        <v>4069</v>
      </c>
      <c r="J295" t="s">
        <v>4070</v>
      </c>
      <c r="K295" t="s">
        <v>139</v>
      </c>
      <c r="L295">
        <v>18703905</v>
      </c>
      <c r="M295">
        <v>525032</v>
      </c>
      <c r="N295">
        <v>45101010</v>
      </c>
      <c r="O295" t="s">
        <v>2738</v>
      </c>
      <c r="Q295" t="s">
        <v>21</v>
      </c>
      <c r="R295" t="s">
        <v>23</v>
      </c>
      <c r="S295" t="s">
        <v>23</v>
      </c>
      <c r="W295" t="s">
        <v>24</v>
      </c>
      <c r="X295">
        <v>60.29</v>
      </c>
      <c r="Y295">
        <v>1</v>
      </c>
      <c r="Z295">
        <v>129810000</v>
      </c>
      <c r="AA295">
        <v>7826244900</v>
      </c>
      <c r="AB295">
        <v>0.86</v>
      </c>
      <c r="AC295" s="16">
        <f t="shared" si="8"/>
        <v>1.0973504460860033</v>
      </c>
      <c r="AF295" s="16">
        <f t="shared" si="9"/>
        <v>122504472.80952471</v>
      </c>
      <c r="AG295" s="16">
        <f>AH295*SUM('Current SDC'!AG:AG)</f>
        <v>7385794665.686245</v>
      </c>
      <c r="AH295" s="16">
        <f>VLOOKUP(M295,'NA Tech'!M:AQ,31,FALSE)</f>
        <v>9.3702272805172636E-4</v>
      </c>
    </row>
    <row r="296" spans="1:34" x14ac:dyDescent="0.3">
      <c r="A296" t="s">
        <v>2832</v>
      </c>
      <c r="B296" t="s">
        <v>2833</v>
      </c>
      <c r="C296" t="s">
        <v>2834</v>
      </c>
      <c r="D296">
        <v>20180705</v>
      </c>
      <c r="E296" t="s">
        <v>286</v>
      </c>
      <c r="F296" t="s">
        <v>287</v>
      </c>
      <c r="G296" t="s">
        <v>288</v>
      </c>
      <c r="H296" t="s">
        <v>289</v>
      </c>
      <c r="I296" t="s">
        <v>290</v>
      </c>
      <c r="J296" t="s">
        <v>291</v>
      </c>
      <c r="K296" t="s">
        <v>292</v>
      </c>
      <c r="L296">
        <v>18757601</v>
      </c>
      <c r="M296">
        <v>282044</v>
      </c>
      <c r="N296">
        <v>45103030</v>
      </c>
      <c r="O296" t="s">
        <v>2726</v>
      </c>
      <c r="Q296" t="s">
        <v>21</v>
      </c>
      <c r="R296" t="s">
        <v>23</v>
      </c>
      <c r="S296" t="s">
        <v>23</v>
      </c>
      <c r="W296" t="s">
        <v>24</v>
      </c>
      <c r="X296">
        <v>4.1399999999999997</v>
      </c>
      <c r="Y296">
        <v>1</v>
      </c>
      <c r="Z296">
        <v>770606000</v>
      </c>
      <c r="AA296">
        <v>3190308840</v>
      </c>
      <c r="AB296">
        <v>1</v>
      </c>
      <c r="AC296" s="16">
        <f t="shared" si="8"/>
        <v>1.1533388744074888</v>
      </c>
      <c r="AF296" s="16">
        <f t="shared" si="9"/>
        <v>888769856.65165734</v>
      </c>
      <c r="AG296" s="16">
        <f>AH296*SUM('Current SDC'!AG:AG)</f>
        <v>3679507206.5378609</v>
      </c>
      <c r="AH296" s="16">
        <f>VLOOKUP(M296,'NA Tech'!M:AQ,31,FALSE)</f>
        <v>4.6681258234461702E-4</v>
      </c>
    </row>
    <row r="297" spans="1:34" x14ac:dyDescent="0.3">
      <c r="A297" t="s">
        <v>2832</v>
      </c>
      <c r="B297" t="s">
        <v>2833</v>
      </c>
      <c r="C297" t="s">
        <v>2834</v>
      </c>
      <c r="D297">
        <v>20180705</v>
      </c>
      <c r="E297" t="s">
        <v>452</v>
      </c>
      <c r="F297" t="s">
        <v>4071</v>
      </c>
      <c r="G297" t="s">
        <v>4072</v>
      </c>
      <c r="H297">
        <v>278642103</v>
      </c>
      <c r="I297" t="s">
        <v>4073</v>
      </c>
      <c r="J297">
        <v>2293819</v>
      </c>
      <c r="K297" t="s">
        <v>453</v>
      </c>
      <c r="L297">
        <v>11452401</v>
      </c>
      <c r="M297">
        <v>26067</v>
      </c>
      <c r="N297">
        <v>45101010</v>
      </c>
      <c r="O297" t="s">
        <v>2738</v>
      </c>
      <c r="Q297" t="s">
        <v>21</v>
      </c>
      <c r="R297" t="s">
        <v>23</v>
      </c>
      <c r="S297" t="s">
        <v>23</v>
      </c>
      <c r="W297" t="s">
        <v>24</v>
      </c>
      <c r="X297">
        <v>36.64</v>
      </c>
      <c r="Y297">
        <v>1</v>
      </c>
      <c r="Z297">
        <v>993978000</v>
      </c>
      <c r="AA297">
        <v>36419353920</v>
      </c>
      <c r="AB297">
        <v>0.93</v>
      </c>
      <c r="AC297" s="16">
        <f t="shared" si="8"/>
        <v>1.1872368351731308</v>
      </c>
      <c r="AF297" s="16">
        <f t="shared" si="9"/>
        <v>1097481184.3050981</v>
      </c>
      <c r="AG297" s="16">
        <f>AH297*SUM('Current SDC'!AG:AG)</f>
        <v>40211710592.938797</v>
      </c>
      <c r="AH297" s="16">
        <f>VLOOKUP(M297,'NA Tech'!M:AQ,31,FALSE)</f>
        <v>5.1015887206391861E-3</v>
      </c>
    </row>
    <row r="298" spans="1:34" x14ac:dyDescent="0.3">
      <c r="A298" t="s">
        <v>2727</v>
      </c>
      <c r="B298">
        <v>297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NA Tech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Simmons, Kevin</cp:lastModifiedBy>
  <dcterms:created xsi:type="dcterms:W3CDTF">2018-07-05T18:04:56Z</dcterms:created>
  <dcterms:modified xsi:type="dcterms:W3CDTF">2018-07-06T19:15:54Z</dcterms:modified>
</cp:coreProperties>
</file>